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13760" yWindow="3660" windowWidth="15380" windowHeight="16000"/>
  </bookViews>
  <sheets>
    <sheet name="Original" sheetId="1" r:id="rId1"/>
  </sheets>
  <definedNames>
    <definedName name="_xlnm._FilterDatabase" localSheetId="0" hidden="1">Original!$A$1:$AD$152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4" i="1" l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6" i="1"/>
  <c r="N15" i="1"/>
  <c r="N14" i="1"/>
  <c r="N13" i="1"/>
  <c r="N12" i="1"/>
  <c r="N11" i="1"/>
  <c r="N10" i="1"/>
  <c r="N9" i="1"/>
  <c r="N8" i="1"/>
  <c r="N7" i="1"/>
  <c r="N6" i="1"/>
  <c r="N5" i="1"/>
  <c r="N3" i="1"/>
  <c r="N4" i="1"/>
  <c r="N2" i="1"/>
  <c r="O145" i="1"/>
  <c r="O146" i="1"/>
  <c r="O147" i="1"/>
  <c r="O148" i="1"/>
  <c r="O149" i="1"/>
  <c r="O150" i="1"/>
  <c r="O151" i="1"/>
  <c r="O143" i="1"/>
  <c r="O144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32" i="1"/>
  <c r="O33" i="1"/>
  <c r="O34" i="1"/>
  <c r="O35" i="1"/>
  <c r="O36" i="1"/>
  <c r="O37" i="1"/>
  <c r="O38" i="1"/>
  <c r="O39" i="1"/>
  <c r="O24" i="1"/>
  <c r="O25" i="1"/>
  <c r="O26" i="1"/>
  <c r="O27" i="1"/>
  <c r="O28" i="1"/>
  <c r="O29" i="1"/>
  <c r="O30" i="1"/>
  <c r="O31" i="1"/>
  <c r="O18" i="1"/>
  <c r="O19" i="1"/>
  <c r="O20" i="1"/>
  <c r="O21" i="1"/>
  <c r="O22" i="1"/>
  <c r="O2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2" i="1"/>
  <c r="AD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4" i="1"/>
  <c r="AD126" i="1"/>
  <c r="AD127" i="1"/>
  <c r="AD128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B152" i="1"/>
  <c r="Z152" i="1"/>
  <c r="Y152" i="1"/>
  <c r="X152" i="1"/>
  <c r="W152" i="1"/>
  <c r="V152" i="1"/>
  <c r="U152" i="1"/>
  <c r="AD123" i="1"/>
  <c r="AD125" i="1"/>
  <c r="AD129" i="1"/>
  <c r="AD152" i="1"/>
</calcChain>
</file>

<file path=xl/comments1.xml><?xml version="1.0" encoding="utf-8"?>
<comments xmlns="http://schemas.openxmlformats.org/spreadsheetml/2006/main">
  <authors>
    <author>snuh</author>
    <author>LJW</author>
  </authors>
  <commentList>
    <comment ref="AE1" authorId="0">
      <text>
        <r>
          <rPr>
            <b/>
            <sz val="9"/>
            <color indexed="81"/>
            <rFont val="Tahoma"/>
            <family val="2"/>
          </rPr>
          <t>snuh:</t>
        </r>
        <r>
          <rPr>
            <sz val="9"/>
            <color indexed="81"/>
            <rFont val="Tahoma"/>
            <family val="2"/>
          </rPr>
          <t xml:space="preserve">
3hr 0
6hr 1</t>
        </r>
      </text>
    </comment>
    <comment ref="AK11" authorId="1">
      <text>
        <r>
          <rPr>
            <b/>
            <sz val="9"/>
            <color indexed="81"/>
            <rFont val="Tahoma"/>
            <family val="2"/>
          </rPr>
          <t>LJW:</t>
        </r>
        <r>
          <rPr>
            <sz val="9"/>
            <color indexed="81"/>
            <rFont val="Tahoma"/>
            <family val="2"/>
          </rPr>
          <t xml:space="preserve">
delayed GF </t>
        </r>
      </text>
    </comment>
  </commentList>
</comments>
</file>

<file path=xl/sharedStrings.xml><?xml version="1.0" encoding="utf-8"?>
<sst xmlns="http://schemas.openxmlformats.org/spreadsheetml/2006/main" count="802" uniqueCount="354">
  <si>
    <t>BSA</t>
    <phoneticPr fontId="2" type="noConversion"/>
  </si>
  <si>
    <t>lymphoma/leukemia</t>
    <phoneticPr fontId="2" type="noConversion"/>
  </si>
  <si>
    <t>genetic rare disease</t>
    <phoneticPr fontId="2" type="noConversion"/>
  </si>
  <si>
    <t>lymphoma/leukemia</t>
    <phoneticPr fontId="2" type="noConversion"/>
  </si>
  <si>
    <t>solid tumor</t>
    <phoneticPr fontId="2" type="noConversion"/>
  </si>
  <si>
    <t>JMML/MDS</t>
    <phoneticPr fontId="2" type="noConversion"/>
  </si>
  <si>
    <t>진단명분류1</t>
    <phoneticPr fontId="2" type="noConversion"/>
  </si>
  <si>
    <t>진단명분류2</t>
    <phoneticPr fontId="2" type="noConversion"/>
  </si>
  <si>
    <t>other hematologic disease</t>
    <phoneticPr fontId="2" type="noConversion"/>
  </si>
  <si>
    <t xml:space="preserve">non malignant </t>
    <phoneticPr fontId="2" type="noConversion"/>
  </si>
  <si>
    <t>malignant</t>
    <phoneticPr fontId="2" type="noConversion"/>
  </si>
  <si>
    <t>이식당시나이</t>
  </si>
  <si>
    <t>이식종류</t>
    <phoneticPr fontId="2" type="noConversion"/>
  </si>
  <si>
    <t>auto</t>
    <phoneticPr fontId="2" type="noConversion"/>
  </si>
  <si>
    <t>allo</t>
    <phoneticPr fontId="2" type="noConversion"/>
  </si>
  <si>
    <t>병록번호 앞 4자리</t>
    <phoneticPr fontId="2" type="noConversion"/>
  </si>
  <si>
    <t>Sample 일련번호</t>
    <phoneticPr fontId="2" type="noConversion"/>
  </si>
  <si>
    <t>1stAUC/dose</t>
    <phoneticPr fontId="2" type="noConversion"/>
  </si>
  <si>
    <t>Bus_001</t>
  </si>
  <si>
    <t>Bus_002</t>
  </si>
  <si>
    <t>Bus_003</t>
  </si>
  <si>
    <t>Bus_004</t>
  </si>
  <si>
    <t>Bus_005</t>
  </si>
  <si>
    <t>Bus_006</t>
  </si>
  <si>
    <t>Bus_007</t>
  </si>
  <si>
    <t>Bus_008</t>
  </si>
  <si>
    <t>Bus_009</t>
  </si>
  <si>
    <t>Bus_010</t>
  </si>
  <si>
    <t>Bus_011</t>
  </si>
  <si>
    <t>Bus_012</t>
  </si>
  <si>
    <t>Bus_013</t>
  </si>
  <si>
    <t>Bus_014</t>
  </si>
  <si>
    <t>Bus_015</t>
  </si>
  <si>
    <t>Bus_016</t>
  </si>
  <si>
    <t>Bus_017</t>
  </si>
  <si>
    <t>Bus_018</t>
  </si>
  <si>
    <t>Bus_019</t>
  </si>
  <si>
    <t>Bus_020</t>
  </si>
  <si>
    <t>Bus_021</t>
  </si>
  <si>
    <t>Bus_022</t>
  </si>
  <si>
    <t>Bus_023</t>
  </si>
  <si>
    <t>Bus_024</t>
  </si>
  <si>
    <t>Bus_025</t>
  </si>
  <si>
    <t>Bus_026</t>
  </si>
  <si>
    <t>Bus_027</t>
  </si>
  <si>
    <t>Bus_028</t>
  </si>
  <si>
    <t>Bus_029</t>
  </si>
  <si>
    <t>Bus_030</t>
  </si>
  <si>
    <t>Bus_031</t>
  </si>
  <si>
    <t>Bus_032</t>
  </si>
  <si>
    <t>Bus_033</t>
  </si>
  <si>
    <t>Bus_034</t>
  </si>
  <si>
    <t>Bus_035</t>
  </si>
  <si>
    <t>Bus_036</t>
  </si>
  <si>
    <t>Bus_037</t>
  </si>
  <si>
    <t>Bus_038</t>
  </si>
  <si>
    <t>Bus_039</t>
  </si>
  <si>
    <t>Bus_040</t>
  </si>
  <si>
    <t>Bus_041</t>
  </si>
  <si>
    <t>Bus_042</t>
  </si>
  <si>
    <t>Bus_043</t>
  </si>
  <si>
    <t>Bus_044</t>
  </si>
  <si>
    <t>Bus_045</t>
  </si>
  <si>
    <t>Bus_046</t>
  </si>
  <si>
    <t>Bus_047</t>
  </si>
  <si>
    <t>Bus_048</t>
  </si>
  <si>
    <t>Bus_049</t>
  </si>
  <si>
    <t>Bus_050</t>
  </si>
  <si>
    <t>Bus_051</t>
  </si>
  <si>
    <t>Bus_052</t>
  </si>
  <si>
    <t>Bus_053</t>
  </si>
  <si>
    <t>Bus_054</t>
  </si>
  <si>
    <t>Bus_055</t>
  </si>
  <si>
    <t>Bus_056</t>
  </si>
  <si>
    <t>Bus_057</t>
  </si>
  <si>
    <t>Bus_058</t>
  </si>
  <si>
    <t>Bus_059</t>
  </si>
  <si>
    <t>Bus_060</t>
  </si>
  <si>
    <t>Bus_061</t>
  </si>
  <si>
    <t>Bus_062</t>
  </si>
  <si>
    <t>Bus_063</t>
  </si>
  <si>
    <t>Bus_064</t>
  </si>
  <si>
    <t>Bus_065</t>
  </si>
  <si>
    <t>Bus_066</t>
  </si>
  <si>
    <t>Bus_067</t>
  </si>
  <si>
    <t>Bus_068</t>
  </si>
  <si>
    <t>Bus_069</t>
  </si>
  <si>
    <t>Bus_070</t>
  </si>
  <si>
    <t>Bus_071</t>
  </si>
  <si>
    <t>Bus_072</t>
  </si>
  <si>
    <t>Bus_073</t>
  </si>
  <si>
    <t>Bus_074</t>
  </si>
  <si>
    <t>Bus_075</t>
  </si>
  <si>
    <t>Bus_076</t>
  </si>
  <si>
    <t>Bus_077</t>
  </si>
  <si>
    <t>Bus_078</t>
  </si>
  <si>
    <t>Bus_079</t>
  </si>
  <si>
    <t>Bus_080</t>
  </si>
  <si>
    <t>Bus_081</t>
  </si>
  <si>
    <t>Bus_082</t>
  </si>
  <si>
    <t>Bus_083</t>
  </si>
  <si>
    <t>Bus_084</t>
  </si>
  <si>
    <t>Bus_085</t>
  </si>
  <si>
    <t>Bus_086</t>
  </si>
  <si>
    <t>Bus_087</t>
  </si>
  <si>
    <t>Bus_088</t>
  </si>
  <si>
    <t>Bus_089</t>
  </si>
  <si>
    <t>Bus_090</t>
  </si>
  <si>
    <t>Bus_091</t>
  </si>
  <si>
    <t>Bus_092</t>
  </si>
  <si>
    <t>Bus_093</t>
  </si>
  <si>
    <t>Bus_094</t>
  </si>
  <si>
    <t>Bus_095</t>
  </si>
  <si>
    <t>Bus_096</t>
  </si>
  <si>
    <t>Process ID</t>
  </si>
  <si>
    <t>Bus_098</t>
  </si>
  <si>
    <t>Bus_099</t>
  </si>
  <si>
    <t>Bus_100</t>
  </si>
  <si>
    <t>Bus_101</t>
  </si>
  <si>
    <t>Bus_102</t>
  </si>
  <si>
    <t>Bus_103</t>
  </si>
  <si>
    <t>Bus_104</t>
  </si>
  <si>
    <t>Bus_105</t>
  </si>
  <si>
    <t>Bus_106</t>
  </si>
  <si>
    <t>Bus_107</t>
  </si>
  <si>
    <t>Bus_108</t>
  </si>
  <si>
    <t>Bus_109</t>
  </si>
  <si>
    <t>Bus_110</t>
  </si>
  <si>
    <t>Bus_111</t>
  </si>
  <si>
    <t>Bus_112</t>
  </si>
  <si>
    <t>Bus_113</t>
  </si>
  <si>
    <t>Bus_114</t>
  </si>
  <si>
    <t>Bus_115</t>
  </si>
  <si>
    <t>Bus_116</t>
  </si>
  <si>
    <t>Bus_117</t>
  </si>
  <si>
    <t>Bus_118</t>
  </si>
  <si>
    <t>Bus_119</t>
  </si>
  <si>
    <t>Bus_120</t>
  </si>
  <si>
    <t>Bus_121</t>
  </si>
  <si>
    <t>Bus_123</t>
  </si>
  <si>
    <t>Bus_125</t>
  </si>
  <si>
    <t>Bus_126</t>
  </si>
  <si>
    <t>Bus_127</t>
  </si>
  <si>
    <t>Bus_129</t>
  </si>
  <si>
    <t>Bus_130</t>
  </si>
  <si>
    <t>Bus_131</t>
  </si>
  <si>
    <t>Bus_132</t>
  </si>
  <si>
    <t>Bus_133</t>
  </si>
  <si>
    <t>Bus_134</t>
  </si>
  <si>
    <t>Bus_135</t>
  </si>
  <si>
    <t>Bus_136</t>
  </si>
  <si>
    <t>Bus_137</t>
  </si>
  <si>
    <t>Bus_138</t>
  </si>
  <si>
    <t>Bus_139</t>
  </si>
  <si>
    <t>Bus_140</t>
  </si>
  <si>
    <t>Bus_141</t>
  </si>
  <si>
    <t>Bus_142</t>
  </si>
  <si>
    <t>Bus_143</t>
  </si>
  <si>
    <t>Bus_144</t>
  </si>
  <si>
    <t>Bus_145</t>
  </si>
  <si>
    <t>Bus_146</t>
  </si>
  <si>
    <t>Bus_147</t>
  </si>
  <si>
    <t>Bus_148</t>
  </si>
  <si>
    <t>Bus_149</t>
  </si>
  <si>
    <t>Bus_150</t>
  </si>
  <si>
    <t>Var1_치료독성관련사망(감염 등 포함)</t>
  </si>
  <si>
    <t>Var2_투여중 간독성 (Gr 3이상)</t>
  </si>
  <si>
    <t>Var3_투여중 간독성 (Gr 4이상)</t>
  </si>
  <si>
    <t>Var4_단기 간독성 (Gr 3이상)</t>
  </si>
  <si>
    <t>Var5_단기 간독성 (Gr 4이상)</t>
  </si>
  <si>
    <t>Var6_간정맥폐쇄질환</t>
  </si>
  <si>
    <t>Var7_Death</t>
  </si>
  <si>
    <t>Var8_AUC 170이상</t>
  </si>
  <si>
    <t>민정현</t>
  </si>
  <si>
    <t>최태연</t>
  </si>
  <si>
    <t>손경훈</t>
  </si>
  <si>
    <t>김현석</t>
  </si>
  <si>
    <t>오현주</t>
  </si>
  <si>
    <t>우지수</t>
  </si>
  <si>
    <t>박근명</t>
  </si>
  <si>
    <t>박윤지</t>
  </si>
  <si>
    <t>김민경</t>
  </si>
  <si>
    <t>김성현</t>
  </si>
  <si>
    <t>한준희</t>
  </si>
  <si>
    <t>박주성</t>
  </si>
  <si>
    <t>박미선</t>
  </si>
  <si>
    <t>유예린</t>
  </si>
  <si>
    <t>박은지</t>
  </si>
  <si>
    <t>김효진</t>
  </si>
  <si>
    <t>송재원</t>
  </si>
  <si>
    <t>은성렬</t>
  </si>
  <si>
    <t>공지원</t>
  </si>
  <si>
    <t>정소정</t>
  </si>
  <si>
    <t>이명기</t>
  </si>
  <si>
    <t>이수예</t>
  </si>
  <si>
    <t>조성호</t>
  </si>
  <si>
    <t>김나연</t>
  </si>
  <si>
    <t>한은재</t>
  </si>
  <si>
    <t>김지향</t>
  </si>
  <si>
    <t>최동화</t>
  </si>
  <si>
    <t>김수빈</t>
  </si>
  <si>
    <t>이지연6</t>
  </si>
  <si>
    <t>신은지</t>
  </si>
  <si>
    <t>박겸</t>
  </si>
  <si>
    <t>김도영</t>
  </si>
  <si>
    <t>송진희</t>
  </si>
  <si>
    <t>이윤경</t>
  </si>
  <si>
    <t>정희돈</t>
  </si>
  <si>
    <t>노호영</t>
  </si>
  <si>
    <t>신동혁</t>
  </si>
  <si>
    <t>최윤서</t>
  </si>
  <si>
    <t>장지운</t>
  </si>
  <si>
    <t>은다희</t>
  </si>
  <si>
    <t>김민경4</t>
  </si>
  <si>
    <t>강만기</t>
  </si>
  <si>
    <t>이현지</t>
  </si>
  <si>
    <t>김기범</t>
  </si>
  <si>
    <t>이성표</t>
  </si>
  <si>
    <t>이나윤</t>
  </si>
  <si>
    <t>박서연</t>
  </si>
  <si>
    <t>임현지</t>
  </si>
  <si>
    <t>최현정</t>
  </si>
  <si>
    <t>최민근</t>
  </si>
  <si>
    <t>김윤재</t>
  </si>
  <si>
    <t>박단비</t>
  </si>
  <si>
    <t>서지현</t>
  </si>
  <si>
    <t>김왕수</t>
  </si>
  <si>
    <t>백서연</t>
  </si>
  <si>
    <t>최가인</t>
  </si>
  <si>
    <t>강이원</t>
  </si>
  <si>
    <t>구나경</t>
  </si>
  <si>
    <t>박성현</t>
  </si>
  <si>
    <t>김우진</t>
  </si>
  <si>
    <t>김정섭</t>
  </si>
  <si>
    <t>구세라</t>
  </si>
  <si>
    <t>김민우</t>
  </si>
  <si>
    <t>장지훈</t>
  </si>
  <si>
    <t>김채민</t>
  </si>
  <si>
    <t>서동규</t>
  </si>
  <si>
    <t>박재연</t>
  </si>
  <si>
    <t>김선홍</t>
  </si>
  <si>
    <t>박수민</t>
  </si>
  <si>
    <t>신동욱</t>
  </si>
  <si>
    <t>이정근</t>
  </si>
  <si>
    <t>하동철</t>
  </si>
  <si>
    <t>윤수호</t>
  </si>
  <si>
    <t>노우재</t>
  </si>
  <si>
    <t>김시영</t>
  </si>
  <si>
    <t>이인희</t>
  </si>
  <si>
    <t>서남원</t>
  </si>
  <si>
    <t>김준수</t>
  </si>
  <si>
    <t>김동혁</t>
  </si>
  <si>
    <t>김태형</t>
  </si>
  <si>
    <t>박준서</t>
  </si>
  <si>
    <t>곽성규</t>
  </si>
  <si>
    <t>김서영</t>
  </si>
  <si>
    <t>이효민</t>
  </si>
  <si>
    <t>심채랑</t>
  </si>
  <si>
    <t>하헌호</t>
  </si>
  <si>
    <t>김윤아</t>
  </si>
  <si>
    <t>한보경</t>
  </si>
  <si>
    <t>함수빈</t>
  </si>
  <si>
    <t>엄태현</t>
  </si>
  <si>
    <t>송동현</t>
  </si>
  <si>
    <t>염민서</t>
  </si>
  <si>
    <t>박지수</t>
  </si>
  <si>
    <t>왕민준</t>
  </si>
  <si>
    <t>강태인</t>
  </si>
  <si>
    <t>김보명</t>
  </si>
  <si>
    <t>안소연</t>
  </si>
  <si>
    <t>문창일</t>
  </si>
  <si>
    <t>조연우</t>
  </si>
  <si>
    <t>박소연</t>
  </si>
  <si>
    <t>서태환</t>
  </si>
  <si>
    <t>한정우</t>
  </si>
  <si>
    <t>김 현</t>
  </si>
  <si>
    <t>황예찬</t>
  </si>
  <si>
    <t>김나경</t>
  </si>
  <si>
    <t>박은총</t>
  </si>
  <si>
    <t>전하진</t>
  </si>
  <si>
    <t>정다빈</t>
  </si>
  <si>
    <t>이소정</t>
  </si>
  <si>
    <t>조영남</t>
  </si>
  <si>
    <t>최은</t>
  </si>
  <si>
    <t>박준용</t>
  </si>
  <si>
    <t>김서연</t>
  </si>
  <si>
    <t>김혜진</t>
  </si>
  <si>
    <t>김소윤</t>
  </si>
  <si>
    <t>임승일</t>
  </si>
  <si>
    <t>신민곤</t>
  </si>
  <si>
    <t>김은지4</t>
  </si>
  <si>
    <t>김루윤</t>
  </si>
  <si>
    <t>윤세연</t>
  </si>
  <si>
    <t>오주연</t>
  </si>
  <si>
    <t>조민지</t>
  </si>
  <si>
    <t>정세원</t>
  </si>
  <si>
    <t>김현수</t>
  </si>
  <si>
    <t>강성현</t>
  </si>
  <si>
    <t xml:space="preserve">송민재 </t>
  </si>
  <si>
    <t>김우혁</t>
  </si>
  <si>
    <t>박승현</t>
  </si>
  <si>
    <t>지효민</t>
  </si>
  <si>
    <t>이윤민</t>
  </si>
  <si>
    <t>이진아</t>
  </si>
  <si>
    <t>배수민</t>
  </si>
  <si>
    <t>한정은</t>
  </si>
  <si>
    <t>박영호</t>
  </si>
  <si>
    <t>김다정</t>
  </si>
  <si>
    <t>이한별</t>
  </si>
  <si>
    <t>Ahmed</t>
  </si>
  <si>
    <t>박유찬</t>
  </si>
  <si>
    <t>최용준</t>
  </si>
  <si>
    <t>신준서</t>
  </si>
  <si>
    <t>유송하</t>
  </si>
  <si>
    <t>권석현</t>
  </si>
  <si>
    <t>설고운</t>
  </si>
  <si>
    <t>박시우</t>
  </si>
  <si>
    <t>김현진</t>
  </si>
  <si>
    <t>장정화</t>
  </si>
  <si>
    <t>신은영</t>
  </si>
  <si>
    <t>최란</t>
  </si>
  <si>
    <t>김주혁</t>
  </si>
  <si>
    <t>ferritin</t>
    <phoneticPr fontId="2" type="noConversion"/>
  </si>
  <si>
    <t>recurrence</t>
    <phoneticPr fontId="2" type="noConversion"/>
  </si>
  <si>
    <t>pulmonary toxicity</t>
    <phoneticPr fontId="2" type="noConversion"/>
  </si>
  <si>
    <t>aGVHD</t>
    <phoneticPr fontId="2" type="noConversion"/>
  </si>
  <si>
    <t>graft failure</t>
    <phoneticPr fontId="2" type="noConversion"/>
  </si>
  <si>
    <t>aGVHD gr</t>
    <phoneticPr fontId="2" type="noConversion"/>
  </si>
  <si>
    <t>death_date</t>
    <phoneticPr fontId="2" type="noConversion"/>
  </si>
  <si>
    <t>moderate</t>
    <phoneticPr fontId="2" type="noConversion"/>
  </si>
  <si>
    <t>moderate</t>
    <phoneticPr fontId="2" type="noConversion"/>
  </si>
  <si>
    <t>ferritin&gt;1000</t>
    <phoneticPr fontId="2" type="noConversion"/>
  </si>
  <si>
    <t>busulfan 투약시간</t>
    <phoneticPr fontId="2" type="noConversion"/>
  </si>
  <si>
    <t>VOD gr</t>
    <phoneticPr fontId="2" type="noConversion"/>
  </si>
  <si>
    <t>dose1</t>
    <phoneticPr fontId="2" type="noConversion"/>
  </si>
  <si>
    <t>dose2</t>
    <phoneticPr fontId="2" type="noConversion"/>
  </si>
  <si>
    <t>dose3</t>
    <phoneticPr fontId="2" type="noConversion"/>
  </si>
  <si>
    <t>dose4</t>
    <phoneticPr fontId="2" type="noConversion"/>
  </si>
  <si>
    <t>?</t>
    <phoneticPr fontId="2" type="noConversion"/>
  </si>
  <si>
    <t>?</t>
    <phoneticPr fontId="2" type="noConversion"/>
  </si>
  <si>
    <t>AUC1</t>
    <phoneticPr fontId="2" type="noConversion"/>
  </si>
  <si>
    <t>AUC2</t>
    <phoneticPr fontId="2" type="noConversion"/>
  </si>
  <si>
    <t>AUC3</t>
    <phoneticPr fontId="2" type="noConversion"/>
  </si>
  <si>
    <t>AUC4</t>
    <phoneticPr fontId="2" type="noConversion"/>
  </si>
  <si>
    <t>total dose mg/m2</t>
    <phoneticPr fontId="2" type="noConversion"/>
  </si>
  <si>
    <t>total AUC</t>
    <phoneticPr fontId="2" type="noConversion"/>
  </si>
  <si>
    <t>severe</t>
    <phoneticPr fontId="2" type="noConversion"/>
  </si>
  <si>
    <t>moderate</t>
    <phoneticPr fontId="2" type="noConversion"/>
  </si>
  <si>
    <t>moderate</t>
    <phoneticPr fontId="2" type="noConversion"/>
  </si>
  <si>
    <t>moderate</t>
    <phoneticPr fontId="2" type="noConversion"/>
  </si>
  <si>
    <t>moderate</t>
    <phoneticPr fontId="2" type="noConversion"/>
  </si>
  <si>
    <t>N/A</t>
  </si>
  <si>
    <t>severe</t>
  </si>
  <si>
    <t>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</si>
</sst>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0.0_ "/>
  </numFmts>
  <fonts count="21" x14ac:knownFonts="1">
    <font>
      <sz val="11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name val="돋움"/>
      <family val="3"/>
      <charset val="129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29"/>
      <scheme val="minor"/>
    </font>
    <font>
      <u/>
      <sz val="11"/>
      <color theme="11"/>
      <name val="Calibri"/>
      <family val="2"/>
      <charset val="129"/>
      <scheme val="minor"/>
    </font>
    <font>
      <b/>
      <sz val="12"/>
      <color theme="1"/>
      <name val="나눔고딕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나눔고딕"/>
      <charset val="129"/>
    </font>
    <font>
      <sz val="12"/>
      <color theme="1"/>
      <name val="나눔고딕"/>
      <charset val="129"/>
    </font>
    <font>
      <sz val="10"/>
      <color theme="1"/>
      <name val="나눔고딕"/>
      <charset val="129"/>
    </font>
    <font>
      <sz val="12"/>
      <color indexed="8"/>
      <name val="나눔고딕"/>
      <charset val="129"/>
    </font>
    <font>
      <sz val="12"/>
      <name val="나눔고딕"/>
      <charset val="129"/>
    </font>
    <font>
      <sz val="12"/>
      <color rgb="FF000000"/>
      <name val="나눔고딕"/>
      <charset val="129"/>
    </font>
    <font>
      <sz val="10"/>
      <name val="나눔고딕"/>
      <charset val="129"/>
    </font>
    <font>
      <sz val="10"/>
      <color rgb="FFFF0000"/>
      <name val="나눔고딕"/>
      <charset val="129"/>
    </font>
    <font>
      <sz val="12"/>
      <color rgb="FFFF0000"/>
      <name val="나눔고딕"/>
      <charset val="129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7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9" fillId="5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right" vertical="center"/>
    </xf>
    <xf numFmtId="165" fontId="14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center"/>
    </xf>
    <xf numFmtId="1" fontId="16" fillId="0" borderId="0" xfId="0" applyNumberFormat="1" applyFont="1" applyFill="1" applyBorder="1" applyAlignment="1">
      <alignment horizontal="right" vertical="center"/>
    </xf>
    <xf numFmtId="14" fontId="13" fillId="0" borderId="0" xfId="0" applyNumberFormat="1" applyFont="1" applyFill="1" applyBorder="1" applyAlignment="1">
      <alignment horizontal="right" vertical="center"/>
    </xf>
    <xf numFmtId="1" fontId="17" fillId="0" borderId="0" xfId="0" applyNumberFormat="1" applyFont="1" applyAlignment="1">
      <alignment horizontal="right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1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</cellXfs>
  <cellStyles count="72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Normal" xfId="0" builtinId="0"/>
    <cellStyle name="표준 2" xfId="1"/>
    <cellStyle name="표준 227" xfId="2"/>
    <cellStyle name="표준 5 2" xfId="4"/>
    <cellStyle name="표준 6 2" xfId="5"/>
    <cellStyle name="표준_Sheet1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52"/>
  <sheetViews>
    <sheetView tabSelected="1" zoomScale="75" zoomScaleNormal="75" zoomScalePageLayoutView="75" workbookViewId="0">
      <pane ySplit="1" topLeftCell="A2" activePane="bottomLeft" state="frozenSplit"/>
      <selection pane="bottomLeft" activeCell="J20" sqref="A1:AL152"/>
    </sheetView>
  </sheetViews>
  <sheetFormatPr baseColWidth="10" defaultColWidth="13.5" defaultRowHeight="15" x14ac:dyDescent="0"/>
  <cols>
    <col min="1" max="1" width="10.83203125" style="1" customWidth="1"/>
    <col min="2" max="2" width="7.6640625" style="1" customWidth="1"/>
    <col min="3" max="4" width="11.33203125" style="6" customWidth="1"/>
    <col min="5" max="6" width="8" style="4" customWidth="1"/>
    <col min="7" max="7" width="9.33203125" style="4" bestFit="1" customWidth="1"/>
    <col min="8" max="8" width="8" style="4" customWidth="1"/>
    <col min="9" max="9" width="9.33203125" style="4" bestFit="1" customWidth="1"/>
    <col min="10" max="10" width="8" style="4" customWidth="1"/>
    <col min="11" max="11" width="9.33203125" style="4" bestFit="1" customWidth="1"/>
    <col min="12" max="12" width="8" style="4" customWidth="1"/>
    <col min="13" max="13" width="9.33203125" style="4" bestFit="1" customWidth="1"/>
    <col min="14" max="14" width="9.6640625" style="4" bestFit="1" customWidth="1"/>
    <col min="15" max="15" width="10.6640625" style="4" bestFit="1" customWidth="1"/>
    <col min="16" max="16" width="18.33203125" style="2" customWidth="1"/>
    <col min="17" max="17" width="14.6640625" style="2" customWidth="1"/>
    <col min="18" max="18" width="8.6640625" style="1" customWidth="1"/>
    <col min="19" max="19" width="10.6640625" style="3" customWidth="1"/>
    <col min="20" max="20" width="10.1640625" style="4" bestFit="1" customWidth="1"/>
    <col min="21" max="21" width="8.1640625" style="1" customWidth="1"/>
    <col min="22" max="22" width="6.6640625" style="1" customWidth="1"/>
    <col min="23" max="23" width="9.6640625" style="1" customWidth="1"/>
    <col min="24" max="25" width="7.1640625" style="1" customWidth="1"/>
    <col min="26" max="26" width="7" style="1" customWidth="1"/>
    <col min="27" max="27" width="10" style="1" customWidth="1"/>
    <col min="28" max="28" width="8.1640625" style="1" customWidth="1"/>
    <col min="29" max="29" width="12.6640625" style="17" customWidth="1"/>
    <col min="30" max="31" width="9.5" style="1" customWidth="1"/>
    <col min="32" max="16384" width="13.5" style="1"/>
  </cols>
  <sheetData>
    <row r="1" spans="1:38" s="5" customFormat="1" ht="126" customHeight="1">
      <c r="A1" s="7" t="s">
        <v>16</v>
      </c>
      <c r="B1" s="7" t="s">
        <v>15</v>
      </c>
      <c r="C1" s="8" t="s">
        <v>114</v>
      </c>
      <c r="D1" s="8"/>
      <c r="E1" s="9" t="s">
        <v>17</v>
      </c>
      <c r="F1" s="9" t="s">
        <v>334</v>
      </c>
      <c r="G1" s="9" t="s">
        <v>340</v>
      </c>
      <c r="H1" s="9" t="s">
        <v>335</v>
      </c>
      <c r="I1" s="9" t="s">
        <v>341</v>
      </c>
      <c r="J1" s="9" t="s">
        <v>336</v>
      </c>
      <c r="K1" s="9" t="s">
        <v>342</v>
      </c>
      <c r="L1" s="9" t="s">
        <v>337</v>
      </c>
      <c r="M1" s="9" t="s">
        <v>343</v>
      </c>
      <c r="N1" s="9" t="s">
        <v>344</v>
      </c>
      <c r="O1" s="9" t="s">
        <v>345</v>
      </c>
      <c r="P1" s="10" t="s">
        <v>6</v>
      </c>
      <c r="Q1" s="10" t="s">
        <v>7</v>
      </c>
      <c r="R1" s="10" t="s">
        <v>12</v>
      </c>
      <c r="S1" s="11" t="s">
        <v>11</v>
      </c>
      <c r="T1" s="12" t="s">
        <v>0</v>
      </c>
      <c r="U1" s="13" t="s">
        <v>165</v>
      </c>
      <c r="V1" s="13" t="s">
        <v>166</v>
      </c>
      <c r="W1" s="13" t="s">
        <v>167</v>
      </c>
      <c r="X1" s="13" t="s">
        <v>168</v>
      </c>
      <c r="Y1" s="13" t="s">
        <v>169</v>
      </c>
      <c r="Z1" s="13" t="s">
        <v>170</v>
      </c>
      <c r="AA1" s="13" t="s">
        <v>333</v>
      </c>
      <c r="AB1" s="14" t="s">
        <v>171</v>
      </c>
      <c r="AC1" s="16" t="s">
        <v>328</v>
      </c>
      <c r="AD1" s="15" t="s">
        <v>172</v>
      </c>
      <c r="AE1" s="15" t="s">
        <v>332</v>
      </c>
      <c r="AF1" s="15" t="s">
        <v>322</v>
      </c>
      <c r="AG1" s="15" t="s">
        <v>331</v>
      </c>
      <c r="AH1" s="15" t="s">
        <v>324</v>
      </c>
      <c r="AI1" s="15" t="s">
        <v>325</v>
      </c>
      <c r="AJ1" s="15" t="s">
        <v>327</v>
      </c>
      <c r="AK1" s="15" t="s">
        <v>326</v>
      </c>
      <c r="AL1" s="15" t="s">
        <v>323</v>
      </c>
    </row>
    <row r="2" spans="1:38">
      <c r="A2" s="18">
        <v>1</v>
      </c>
      <c r="B2" s="19">
        <v>7419</v>
      </c>
      <c r="C2" s="20" t="s">
        <v>18</v>
      </c>
      <c r="D2" s="21" t="s">
        <v>173</v>
      </c>
      <c r="E2" s="22">
        <v>263.96745268542202</v>
      </c>
      <c r="F2" s="22">
        <v>195.5</v>
      </c>
      <c r="G2" s="23">
        <v>31659.9</v>
      </c>
      <c r="H2" s="22">
        <v>114.5</v>
      </c>
      <c r="I2" s="23">
        <v>18879.599999999999</v>
      </c>
      <c r="J2" s="22">
        <v>158.1</v>
      </c>
      <c r="K2" s="23">
        <v>23958.7</v>
      </c>
      <c r="L2" s="22">
        <v>0</v>
      </c>
      <c r="M2" s="22">
        <v>0</v>
      </c>
      <c r="N2" s="22">
        <f t="shared" ref="N2:N33" si="0">(F2+H2+J2+L2)/T2</f>
        <v>287.17791411042947</v>
      </c>
      <c r="O2" s="23">
        <f>G2+I2+K2+M2</f>
        <v>74498.2</v>
      </c>
      <c r="P2" s="24" t="s">
        <v>3</v>
      </c>
      <c r="Q2" s="24" t="s">
        <v>10</v>
      </c>
      <c r="R2" s="25" t="s">
        <v>14</v>
      </c>
      <c r="S2" s="26">
        <v>13.083333333333334</v>
      </c>
      <c r="T2" s="27">
        <v>1.63</v>
      </c>
      <c r="U2" s="28">
        <v>0</v>
      </c>
      <c r="V2" s="28">
        <v>0</v>
      </c>
      <c r="W2" s="28">
        <v>0</v>
      </c>
      <c r="X2" s="29">
        <v>0</v>
      </c>
      <c r="Y2" s="28">
        <v>0</v>
      </c>
      <c r="Z2" s="28">
        <v>0</v>
      </c>
      <c r="AA2" s="28"/>
      <c r="AB2" s="28">
        <v>0</v>
      </c>
      <c r="AC2" s="30"/>
      <c r="AD2" s="31">
        <f t="shared" ref="AD2:AD33" si="1">IF(E2&gt;=170,1,0)</f>
        <v>1</v>
      </c>
      <c r="AE2" s="31">
        <v>0</v>
      </c>
      <c r="AF2" s="32">
        <v>427.8</v>
      </c>
      <c r="AG2" s="32">
        <v>0</v>
      </c>
      <c r="AH2" s="33">
        <v>0</v>
      </c>
      <c r="AI2" s="34">
        <v>0</v>
      </c>
      <c r="AJ2" s="34"/>
      <c r="AK2" s="33">
        <v>0</v>
      </c>
      <c r="AL2" s="34">
        <v>0</v>
      </c>
    </row>
    <row r="3" spans="1:38">
      <c r="A3" s="35">
        <v>2</v>
      </c>
      <c r="B3" s="19">
        <v>3785</v>
      </c>
      <c r="C3" s="20" t="s">
        <v>19</v>
      </c>
      <c r="D3" s="21" t="s">
        <v>174</v>
      </c>
      <c r="E3" s="22">
        <v>134.60298297420334</v>
      </c>
      <c r="F3" s="22">
        <v>197.7</v>
      </c>
      <c r="G3" s="23">
        <v>16145.4</v>
      </c>
      <c r="H3" s="22">
        <v>197.7</v>
      </c>
      <c r="I3" s="23"/>
      <c r="J3" s="22">
        <v>197.7</v>
      </c>
      <c r="K3" s="22"/>
      <c r="L3" s="22">
        <v>197.7</v>
      </c>
      <c r="M3" s="23">
        <v>20431.2</v>
      </c>
      <c r="N3" s="22">
        <f t="shared" si="0"/>
        <v>479.79323023158457</v>
      </c>
      <c r="O3" s="23"/>
      <c r="P3" s="24" t="s">
        <v>3</v>
      </c>
      <c r="Q3" s="24" t="s">
        <v>10</v>
      </c>
      <c r="R3" s="25" t="s">
        <v>14</v>
      </c>
      <c r="S3" s="26">
        <v>18.083333333333332</v>
      </c>
      <c r="T3" s="27">
        <v>1.64821</v>
      </c>
      <c r="U3" s="28">
        <v>0</v>
      </c>
      <c r="V3" s="28">
        <v>1</v>
      </c>
      <c r="W3" s="28">
        <v>1</v>
      </c>
      <c r="X3" s="28">
        <v>1</v>
      </c>
      <c r="Y3" s="28">
        <v>0</v>
      </c>
      <c r="Z3" s="28">
        <v>0</v>
      </c>
      <c r="AA3" s="28"/>
      <c r="AB3" s="28">
        <v>0</v>
      </c>
      <c r="AC3" s="30"/>
      <c r="AD3" s="31">
        <f t="shared" si="1"/>
        <v>0</v>
      </c>
      <c r="AE3" s="31">
        <v>0</v>
      </c>
      <c r="AF3" s="32">
        <v>672</v>
      </c>
      <c r="AG3" s="32">
        <v>0</v>
      </c>
      <c r="AH3" s="33">
        <v>0</v>
      </c>
      <c r="AI3" s="34">
        <v>0</v>
      </c>
      <c r="AJ3" s="34"/>
      <c r="AK3" s="33">
        <v>0</v>
      </c>
      <c r="AL3" s="34">
        <v>0</v>
      </c>
    </row>
    <row r="4" spans="1:38" ht="21.75" customHeight="1">
      <c r="A4" s="35">
        <v>3</v>
      </c>
      <c r="B4" s="19">
        <v>7536</v>
      </c>
      <c r="C4" s="20" t="s">
        <v>20</v>
      </c>
      <c r="D4" s="21" t="s">
        <v>175</v>
      </c>
      <c r="E4" s="22">
        <v>103.91173136563877</v>
      </c>
      <c r="F4" s="22">
        <v>90.8</v>
      </c>
      <c r="G4" s="23">
        <v>12462.6</v>
      </c>
      <c r="H4" s="22">
        <v>138.9</v>
      </c>
      <c r="I4" s="23">
        <v>19497.900000000001</v>
      </c>
      <c r="J4" s="22">
        <v>138.9</v>
      </c>
      <c r="K4" s="22"/>
      <c r="L4" s="22">
        <v>138.9</v>
      </c>
      <c r="M4" s="23">
        <v>26060.1</v>
      </c>
      <c r="N4" s="22">
        <f t="shared" si="0"/>
        <v>670.33866962540287</v>
      </c>
      <c r="O4" s="23"/>
      <c r="P4" s="24" t="s">
        <v>3</v>
      </c>
      <c r="Q4" s="24" t="s">
        <v>10</v>
      </c>
      <c r="R4" s="25" t="s">
        <v>14</v>
      </c>
      <c r="S4" s="26">
        <v>6.083333333333333</v>
      </c>
      <c r="T4" s="27">
        <v>0.75707999999999998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/>
      <c r="AB4" s="28">
        <v>0</v>
      </c>
      <c r="AC4" s="30"/>
      <c r="AD4" s="31">
        <f t="shared" si="1"/>
        <v>0</v>
      </c>
      <c r="AE4" s="31">
        <v>0</v>
      </c>
      <c r="AF4" s="32">
        <v>542.70000000000005</v>
      </c>
      <c r="AG4" s="32">
        <v>0</v>
      </c>
      <c r="AH4" s="33">
        <v>0</v>
      </c>
      <c r="AI4" s="34">
        <v>0</v>
      </c>
      <c r="AJ4" s="34"/>
      <c r="AK4" s="33">
        <v>0</v>
      </c>
      <c r="AL4" s="34">
        <v>0</v>
      </c>
    </row>
    <row r="5" spans="1:38">
      <c r="A5" s="35">
        <v>4</v>
      </c>
      <c r="B5" s="19">
        <v>7455</v>
      </c>
      <c r="C5" s="20" t="s">
        <v>21</v>
      </c>
      <c r="D5" s="21" t="s">
        <v>176</v>
      </c>
      <c r="E5" s="22">
        <v>167.53632049999999</v>
      </c>
      <c r="F5" s="22">
        <v>168</v>
      </c>
      <c r="G5" s="23">
        <v>20106.8</v>
      </c>
      <c r="H5" s="22">
        <v>159.30000000000001</v>
      </c>
      <c r="I5" s="23">
        <v>20622.900000000001</v>
      </c>
      <c r="J5" s="22">
        <v>147.19999999999999</v>
      </c>
      <c r="K5" s="23">
        <v>21233.5</v>
      </c>
      <c r="L5" s="22">
        <v>132.19999999999999</v>
      </c>
      <c r="M5" s="23">
        <v>17505.8</v>
      </c>
      <c r="N5" s="22">
        <f t="shared" si="0"/>
        <v>433.4097711865013</v>
      </c>
      <c r="O5" s="23">
        <f t="shared" ref="O5:O66" si="2">G5+I5+K5+M5</f>
        <v>79469</v>
      </c>
      <c r="P5" s="24" t="s">
        <v>3</v>
      </c>
      <c r="Q5" s="24" t="s">
        <v>10</v>
      </c>
      <c r="R5" s="25" t="s">
        <v>14</v>
      </c>
      <c r="S5" s="26">
        <v>11.333333333333334</v>
      </c>
      <c r="T5" s="27">
        <v>1.3998299999999999</v>
      </c>
      <c r="U5" s="28">
        <v>1</v>
      </c>
      <c r="V5" s="28">
        <v>0</v>
      </c>
      <c r="W5" s="28">
        <v>0</v>
      </c>
      <c r="X5" s="28">
        <v>1</v>
      </c>
      <c r="Y5" s="28">
        <v>0</v>
      </c>
      <c r="Z5" s="28">
        <v>1</v>
      </c>
      <c r="AA5" s="28"/>
      <c r="AB5" s="28">
        <v>1</v>
      </c>
      <c r="AC5" s="30"/>
      <c r="AD5" s="31">
        <f t="shared" si="1"/>
        <v>0</v>
      </c>
      <c r="AE5" s="31">
        <v>0</v>
      </c>
      <c r="AF5" s="32">
        <v>1586.9</v>
      </c>
      <c r="AG5" s="32">
        <v>1</v>
      </c>
      <c r="AH5" s="33">
        <v>1</v>
      </c>
      <c r="AI5" s="34">
        <v>1</v>
      </c>
      <c r="AJ5" s="34"/>
      <c r="AK5" s="33">
        <v>0</v>
      </c>
      <c r="AL5" s="34">
        <v>0</v>
      </c>
    </row>
    <row r="6" spans="1:38">
      <c r="A6" s="35">
        <v>5</v>
      </c>
      <c r="B6" s="25">
        <v>7530</v>
      </c>
      <c r="C6" s="20" t="s">
        <v>22</v>
      </c>
      <c r="D6" s="21" t="s">
        <v>177</v>
      </c>
      <c r="E6" s="22">
        <v>147.8606972769953</v>
      </c>
      <c r="F6" s="22">
        <v>127.8</v>
      </c>
      <c r="G6" s="23">
        <v>17729.3</v>
      </c>
      <c r="H6" s="22">
        <v>137.4</v>
      </c>
      <c r="I6" s="23">
        <v>24005</v>
      </c>
      <c r="J6" s="22">
        <v>137.4</v>
      </c>
      <c r="K6" s="23">
        <v>20989.599999999999</v>
      </c>
      <c r="L6" s="22">
        <v>124.8</v>
      </c>
      <c r="M6" s="23">
        <v>20436.400000000001</v>
      </c>
      <c r="N6" s="22">
        <f t="shared" si="0"/>
        <v>494.82098626435493</v>
      </c>
      <c r="O6" s="23">
        <f t="shared" si="2"/>
        <v>83160.3</v>
      </c>
      <c r="P6" s="24" t="s">
        <v>3</v>
      </c>
      <c r="Q6" s="24" t="s">
        <v>10</v>
      </c>
      <c r="R6" s="25" t="s">
        <v>14</v>
      </c>
      <c r="S6" s="26">
        <v>9.4166666666666661</v>
      </c>
      <c r="T6" s="27">
        <v>1.0658399999999999</v>
      </c>
      <c r="U6" s="28">
        <v>0</v>
      </c>
      <c r="V6" s="28">
        <v>0</v>
      </c>
      <c r="W6" s="28">
        <v>0</v>
      </c>
      <c r="X6" s="28">
        <v>1</v>
      </c>
      <c r="Y6" s="28">
        <v>1</v>
      </c>
      <c r="Z6" s="28">
        <v>0</v>
      </c>
      <c r="AA6" s="28"/>
      <c r="AB6" s="28">
        <v>0</v>
      </c>
      <c r="AC6" s="30"/>
      <c r="AD6" s="31">
        <f t="shared" si="1"/>
        <v>0</v>
      </c>
      <c r="AE6" s="31">
        <v>0</v>
      </c>
      <c r="AF6" s="32">
        <v>135.4</v>
      </c>
      <c r="AG6" s="32">
        <v>0</v>
      </c>
      <c r="AH6" s="33">
        <v>0</v>
      </c>
      <c r="AI6" s="34">
        <v>0</v>
      </c>
      <c r="AJ6" s="34"/>
      <c r="AK6" s="33">
        <v>0</v>
      </c>
      <c r="AL6" s="34">
        <v>0</v>
      </c>
    </row>
    <row r="7" spans="1:38">
      <c r="A7" s="35">
        <v>6</v>
      </c>
      <c r="B7" s="25">
        <v>7527</v>
      </c>
      <c r="C7" s="20" t="s">
        <v>23</v>
      </c>
      <c r="D7" s="21" t="s">
        <v>178</v>
      </c>
      <c r="E7" s="22">
        <v>179.32707482432428</v>
      </c>
      <c r="F7" s="22">
        <v>74</v>
      </c>
      <c r="G7" s="23">
        <v>21533.1</v>
      </c>
      <c r="H7" s="22">
        <v>65.5</v>
      </c>
      <c r="I7" s="23">
        <v>19679</v>
      </c>
      <c r="J7" s="22">
        <v>65.5</v>
      </c>
      <c r="K7" s="23">
        <v>23268.3</v>
      </c>
      <c r="L7" s="22">
        <v>53.7</v>
      </c>
      <c r="M7" s="23">
        <v>16271.9</v>
      </c>
      <c r="N7" s="22">
        <f t="shared" si="0"/>
        <v>419.78353643695135</v>
      </c>
      <c r="O7" s="23">
        <f t="shared" si="2"/>
        <v>80752.299999999988</v>
      </c>
      <c r="P7" s="24" t="s">
        <v>3</v>
      </c>
      <c r="Q7" s="24" t="s">
        <v>10</v>
      </c>
      <c r="R7" s="25" t="s">
        <v>14</v>
      </c>
      <c r="S7" s="26">
        <v>4.25</v>
      </c>
      <c r="T7" s="27">
        <v>0.61626999999999998</v>
      </c>
      <c r="U7" s="28">
        <v>0</v>
      </c>
      <c r="V7" s="28">
        <v>1</v>
      </c>
      <c r="W7" s="28">
        <v>0</v>
      </c>
      <c r="X7" s="28">
        <v>1</v>
      </c>
      <c r="Y7" s="28">
        <v>0</v>
      </c>
      <c r="Z7" s="28">
        <v>0</v>
      </c>
      <c r="AA7" s="28"/>
      <c r="AB7" s="28">
        <v>0</v>
      </c>
      <c r="AC7" s="30"/>
      <c r="AD7" s="31">
        <f t="shared" si="1"/>
        <v>1</v>
      </c>
      <c r="AE7" s="31">
        <v>0</v>
      </c>
      <c r="AF7" s="32">
        <v>23.4</v>
      </c>
      <c r="AG7" s="32">
        <v>0</v>
      </c>
      <c r="AH7" s="33">
        <v>0</v>
      </c>
      <c r="AI7" s="34">
        <v>0</v>
      </c>
      <c r="AJ7" s="34"/>
      <c r="AK7" s="33">
        <v>0</v>
      </c>
      <c r="AL7" s="34">
        <v>0</v>
      </c>
    </row>
    <row r="8" spans="1:38">
      <c r="A8" s="35">
        <v>7</v>
      </c>
      <c r="B8" s="25">
        <v>7303</v>
      </c>
      <c r="C8" s="20" t="s">
        <v>24</v>
      </c>
      <c r="D8" s="21" t="s">
        <v>179</v>
      </c>
      <c r="E8" s="22">
        <v>134.82380152215799</v>
      </c>
      <c r="F8" s="22">
        <v>207.6</v>
      </c>
      <c r="G8" s="23">
        <v>15650.8</v>
      </c>
      <c r="H8" s="22">
        <v>252.9</v>
      </c>
      <c r="I8" s="23">
        <v>21686.9</v>
      </c>
      <c r="J8" s="22">
        <v>222.3</v>
      </c>
      <c r="K8" s="23">
        <v>16470</v>
      </c>
      <c r="L8" s="22">
        <v>257.3</v>
      </c>
      <c r="M8" s="23">
        <v>27558.799999999999</v>
      </c>
      <c r="N8" s="22">
        <f t="shared" si="0"/>
        <v>525.67421730402543</v>
      </c>
      <c r="O8" s="23">
        <f t="shared" si="2"/>
        <v>81366.5</v>
      </c>
      <c r="P8" s="24" t="s">
        <v>3</v>
      </c>
      <c r="Q8" s="24" t="s">
        <v>10</v>
      </c>
      <c r="R8" s="25" t="s">
        <v>14</v>
      </c>
      <c r="S8" s="26">
        <v>14.916666666666666</v>
      </c>
      <c r="T8" s="27">
        <v>1.78837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1</v>
      </c>
      <c r="AA8" s="28"/>
      <c r="AB8" s="28">
        <v>0</v>
      </c>
      <c r="AC8" s="30"/>
      <c r="AD8" s="31">
        <f t="shared" si="1"/>
        <v>0</v>
      </c>
      <c r="AE8" s="31">
        <v>0</v>
      </c>
      <c r="AF8" s="32">
        <v>812.9</v>
      </c>
      <c r="AG8" s="32">
        <v>0</v>
      </c>
      <c r="AH8" s="33">
        <v>0</v>
      </c>
      <c r="AI8" s="34">
        <v>0</v>
      </c>
      <c r="AJ8" s="34"/>
      <c r="AK8" s="33">
        <v>0</v>
      </c>
      <c r="AL8" s="34">
        <v>0</v>
      </c>
    </row>
    <row r="9" spans="1:38">
      <c r="A9" s="35">
        <v>8</v>
      </c>
      <c r="B9" s="25">
        <v>7543</v>
      </c>
      <c r="C9" s="20" t="s">
        <v>25</v>
      </c>
      <c r="D9" s="21" t="s">
        <v>180</v>
      </c>
      <c r="E9" s="22">
        <v>106.04221909774436</v>
      </c>
      <c r="F9" s="22">
        <v>195.5</v>
      </c>
      <c r="G9" s="23">
        <v>12723</v>
      </c>
      <c r="H9" s="22">
        <v>298.89999999999998</v>
      </c>
      <c r="I9" s="23">
        <v>25425.5</v>
      </c>
      <c r="J9" s="22">
        <v>224.1</v>
      </c>
      <c r="K9" s="23">
        <v>19576.8</v>
      </c>
      <c r="L9" s="22">
        <v>224.1</v>
      </c>
      <c r="M9" s="23">
        <v>20871.8</v>
      </c>
      <c r="N9" s="22">
        <f t="shared" si="0"/>
        <v>566.88537801379618</v>
      </c>
      <c r="O9" s="23">
        <f t="shared" si="2"/>
        <v>78597.100000000006</v>
      </c>
      <c r="P9" s="24" t="s">
        <v>3</v>
      </c>
      <c r="Q9" s="24" t="s">
        <v>10</v>
      </c>
      <c r="R9" s="25" t="s">
        <v>14</v>
      </c>
      <c r="S9" s="26">
        <v>9.25</v>
      </c>
      <c r="T9" s="27">
        <v>1.6627700000000001</v>
      </c>
      <c r="U9" s="28">
        <v>0</v>
      </c>
      <c r="V9" s="28">
        <v>1</v>
      </c>
      <c r="W9" s="28">
        <v>0</v>
      </c>
      <c r="X9" s="28">
        <v>1</v>
      </c>
      <c r="Y9" s="28">
        <v>0</v>
      </c>
      <c r="Z9" s="28">
        <v>1</v>
      </c>
      <c r="AA9" s="28" t="s">
        <v>329</v>
      </c>
      <c r="AB9" s="28">
        <v>0</v>
      </c>
      <c r="AC9" s="30"/>
      <c r="AD9" s="31">
        <f t="shared" si="1"/>
        <v>0</v>
      </c>
      <c r="AE9" s="31">
        <v>0</v>
      </c>
      <c r="AF9" s="32">
        <v>1846</v>
      </c>
      <c r="AG9" s="32">
        <v>1</v>
      </c>
      <c r="AH9" s="33">
        <v>0</v>
      </c>
      <c r="AI9" s="34">
        <v>0</v>
      </c>
      <c r="AJ9" s="34"/>
      <c r="AK9" s="33">
        <v>0</v>
      </c>
      <c r="AL9" s="34">
        <v>0</v>
      </c>
    </row>
    <row r="10" spans="1:38">
      <c r="A10" s="35">
        <v>9</v>
      </c>
      <c r="B10" s="25">
        <v>7547</v>
      </c>
      <c r="C10" s="20" t="s">
        <v>26</v>
      </c>
      <c r="D10" s="21" t="s">
        <v>181</v>
      </c>
      <c r="E10" s="22">
        <v>221.56091506591338</v>
      </c>
      <c r="F10" s="22">
        <v>106.2</v>
      </c>
      <c r="G10" s="23">
        <v>26578</v>
      </c>
      <c r="H10" s="22">
        <v>76.2</v>
      </c>
      <c r="I10" s="23">
        <v>16351.6</v>
      </c>
      <c r="J10" s="22">
        <v>88.8</v>
      </c>
      <c r="K10" s="23">
        <v>26145.7</v>
      </c>
      <c r="L10" s="22">
        <v>24.4</v>
      </c>
      <c r="M10" s="23">
        <v>5711.7</v>
      </c>
      <c r="N10" s="22">
        <f t="shared" si="0"/>
        <v>333.89434209485938</v>
      </c>
      <c r="O10" s="23">
        <f t="shared" si="2"/>
        <v>74787</v>
      </c>
      <c r="P10" s="24" t="s">
        <v>2</v>
      </c>
      <c r="Q10" s="24" t="s">
        <v>9</v>
      </c>
      <c r="R10" s="25" t="s">
        <v>14</v>
      </c>
      <c r="S10" s="26">
        <v>9.25</v>
      </c>
      <c r="T10" s="27">
        <v>0.88531000000000004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/>
      <c r="AB10" s="28">
        <v>0</v>
      </c>
      <c r="AC10" s="30"/>
      <c r="AD10" s="31">
        <f t="shared" si="1"/>
        <v>1</v>
      </c>
      <c r="AE10" s="31">
        <v>0</v>
      </c>
      <c r="AF10" s="32">
        <v>75.400000000000006</v>
      </c>
      <c r="AG10" s="32">
        <v>0</v>
      </c>
      <c r="AH10" s="33">
        <v>0</v>
      </c>
      <c r="AI10" s="34">
        <v>0</v>
      </c>
      <c r="AJ10" s="34"/>
      <c r="AK10" s="33">
        <v>0</v>
      </c>
      <c r="AL10" s="34">
        <v>0</v>
      </c>
    </row>
    <row r="11" spans="1:38">
      <c r="A11" s="35">
        <v>10</v>
      </c>
      <c r="B11" s="25">
        <v>7514</v>
      </c>
      <c r="C11" s="20" t="s">
        <v>27</v>
      </c>
      <c r="D11" s="21" t="s">
        <v>182</v>
      </c>
      <c r="E11" s="22">
        <v>127.36156121802682</v>
      </c>
      <c r="F11" s="22">
        <v>164.2</v>
      </c>
      <c r="G11" s="36">
        <v>15278.4</v>
      </c>
      <c r="H11" s="22">
        <v>204.9</v>
      </c>
      <c r="I11" s="36">
        <v>18129.8</v>
      </c>
      <c r="J11" s="22">
        <v>204.9</v>
      </c>
      <c r="K11" s="36">
        <v>25284.2</v>
      </c>
      <c r="L11" s="22">
        <v>154.5</v>
      </c>
      <c r="M11" s="36">
        <v>15129.6</v>
      </c>
      <c r="N11" s="22">
        <f t="shared" si="0"/>
        <v>532.22577769984946</v>
      </c>
      <c r="O11" s="23">
        <f t="shared" si="2"/>
        <v>73822</v>
      </c>
      <c r="P11" s="24" t="s">
        <v>3</v>
      </c>
      <c r="Q11" s="24" t="s">
        <v>10</v>
      </c>
      <c r="R11" s="25" t="s">
        <v>14</v>
      </c>
      <c r="S11" s="26">
        <v>10.5</v>
      </c>
      <c r="T11" s="27">
        <v>1.3687800000000001</v>
      </c>
      <c r="U11" s="28">
        <v>1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/>
      <c r="AB11" s="28">
        <v>1</v>
      </c>
      <c r="AC11" s="30"/>
      <c r="AD11" s="31">
        <f t="shared" si="1"/>
        <v>0</v>
      </c>
      <c r="AE11" s="31">
        <v>0</v>
      </c>
      <c r="AF11" s="32">
        <v>489.9</v>
      </c>
      <c r="AG11" s="32">
        <v>0</v>
      </c>
      <c r="AH11" s="33">
        <v>0</v>
      </c>
      <c r="AI11" s="34">
        <v>1</v>
      </c>
      <c r="AJ11" s="34">
        <v>2</v>
      </c>
      <c r="AK11" s="33">
        <v>1</v>
      </c>
      <c r="AL11" s="34">
        <v>0</v>
      </c>
    </row>
    <row r="12" spans="1:38">
      <c r="A12" s="35">
        <v>11</v>
      </c>
      <c r="B12" s="25">
        <v>7543</v>
      </c>
      <c r="C12" s="20" t="s">
        <v>28</v>
      </c>
      <c r="D12" s="21" t="s">
        <v>183</v>
      </c>
      <c r="E12" s="22">
        <v>127.82441222222224</v>
      </c>
      <c r="F12" s="22">
        <v>69.3</v>
      </c>
      <c r="G12" s="36">
        <v>15330.7</v>
      </c>
      <c r="H12" s="22">
        <v>86.2</v>
      </c>
      <c r="I12" s="36">
        <v>20882.7</v>
      </c>
      <c r="J12" s="22">
        <v>78.7</v>
      </c>
      <c r="K12" s="36">
        <v>22069.200000000001</v>
      </c>
      <c r="L12" s="22">
        <v>68</v>
      </c>
      <c r="M12" s="36">
        <v>19630.400000000001</v>
      </c>
      <c r="N12" s="22">
        <f t="shared" si="0"/>
        <v>523.00929371246593</v>
      </c>
      <c r="O12" s="23">
        <f t="shared" si="2"/>
        <v>77913</v>
      </c>
      <c r="P12" s="24" t="s">
        <v>3</v>
      </c>
      <c r="Q12" s="24" t="s">
        <v>10</v>
      </c>
      <c r="R12" s="25" t="s">
        <v>14</v>
      </c>
      <c r="S12" s="26">
        <v>2.5833333333333335</v>
      </c>
      <c r="T12" s="27">
        <v>0.57781000000000005</v>
      </c>
      <c r="U12" s="28">
        <v>0</v>
      </c>
      <c r="V12" s="28">
        <v>1</v>
      </c>
      <c r="W12" s="28">
        <v>0</v>
      </c>
      <c r="X12" s="28">
        <v>1</v>
      </c>
      <c r="Y12" s="28">
        <v>0</v>
      </c>
      <c r="Z12" s="28">
        <v>0</v>
      </c>
      <c r="AA12" s="28"/>
      <c r="AB12" s="28">
        <v>0</v>
      </c>
      <c r="AC12" s="30"/>
      <c r="AD12" s="31">
        <f t="shared" si="1"/>
        <v>0</v>
      </c>
      <c r="AE12" s="31">
        <v>0</v>
      </c>
      <c r="AF12" s="32">
        <v>314.89999999999998</v>
      </c>
      <c r="AG12" s="32">
        <v>0</v>
      </c>
      <c r="AH12" s="33">
        <v>0</v>
      </c>
      <c r="AI12" s="34">
        <v>1</v>
      </c>
      <c r="AJ12" s="34">
        <v>4</v>
      </c>
      <c r="AK12" s="33">
        <v>0</v>
      </c>
      <c r="AL12" s="34">
        <v>0</v>
      </c>
    </row>
    <row r="13" spans="1:38">
      <c r="A13" s="35">
        <v>12</v>
      </c>
      <c r="B13" s="25">
        <v>7546</v>
      </c>
      <c r="C13" s="20" t="s">
        <v>29</v>
      </c>
      <c r="D13" s="21" t="s">
        <v>184</v>
      </c>
      <c r="E13" s="22">
        <v>193.9638072072072</v>
      </c>
      <c r="F13" s="22">
        <v>66.599999999999994</v>
      </c>
      <c r="G13" s="36">
        <v>23256.799999999999</v>
      </c>
      <c r="H13" s="22">
        <v>53</v>
      </c>
      <c r="I13" s="36">
        <v>19724.900000000001</v>
      </c>
      <c r="J13" s="22">
        <v>49.7</v>
      </c>
      <c r="K13" s="36">
        <v>16636.2</v>
      </c>
      <c r="L13" s="22">
        <v>43</v>
      </c>
      <c r="M13" s="36">
        <v>13318</v>
      </c>
      <c r="N13" s="22">
        <f t="shared" si="0"/>
        <v>382.21262039787564</v>
      </c>
      <c r="O13" s="23">
        <f t="shared" si="2"/>
        <v>72935.899999999994</v>
      </c>
      <c r="P13" s="24" t="s">
        <v>3</v>
      </c>
      <c r="Q13" s="24" t="s">
        <v>10</v>
      </c>
      <c r="R13" s="25" t="s">
        <v>14</v>
      </c>
      <c r="S13" s="26">
        <v>1.9166666666666667</v>
      </c>
      <c r="T13" s="27">
        <v>0.55545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/>
      <c r="AB13" s="28">
        <v>0</v>
      </c>
      <c r="AC13" s="30"/>
      <c r="AD13" s="31">
        <f t="shared" si="1"/>
        <v>1</v>
      </c>
      <c r="AE13" s="31">
        <v>0</v>
      </c>
      <c r="AF13" s="32">
        <v>89.5</v>
      </c>
      <c r="AG13" s="32">
        <v>0</v>
      </c>
      <c r="AH13" s="33">
        <v>0</v>
      </c>
      <c r="AI13" s="34">
        <v>1</v>
      </c>
      <c r="AJ13" s="34">
        <v>3</v>
      </c>
      <c r="AK13" s="33">
        <v>0</v>
      </c>
      <c r="AL13" s="34">
        <v>0</v>
      </c>
    </row>
    <row r="14" spans="1:38">
      <c r="A14" s="35">
        <v>13</v>
      </c>
      <c r="B14" s="25">
        <v>7550</v>
      </c>
      <c r="C14" s="20" t="s">
        <v>30</v>
      </c>
      <c r="D14" s="21" t="s">
        <v>185</v>
      </c>
      <c r="E14" s="22">
        <v>122.23033284715287</v>
      </c>
      <c r="F14" s="22">
        <v>100.1</v>
      </c>
      <c r="G14" s="36">
        <v>14660.2</v>
      </c>
      <c r="H14" s="22">
        <v>126.3</v>
      </c>
      <c r="I14" s="36">
        <v>22253.599999999999</v>
      </c>
      <c r="J14" s="22">
        <v>105</v>
      </c>
      <c r="K14" s="36">
        <v>25950.2</v>
      </c>
      <c r="L14" s="22">
        <v>45.1</v>
      </c>
      <c r="M14" s="36">
        <v>9888.4</v>
      </c>
      <c r="N14" s="22">
        <f t="shared" si="0"/>
        <v>451.11971147509553</v>
      </c>
      <c r="O14" s="23">
        <f t="shared" si="2"/>
        <v>72752.399999999994</v>
      </c>
      <c r="P14" s="24" t="s">
        <v>3</v>
      </c>
      <c r="Q14" s="24" t="s">
        <v>10</v>
      </c>
      <c r="R14" s="25" t="s">
        <v>14</v>
      </c>
      <c r="S14" s="26">
        <v>6.416666666666667</v>
      </c>
      <c r="T14" s="27">
        <v>0.83459000000000005</v>
      </c>
      <c r="U14" s="28">
        <v>1</v>
      </c>
      <c r="V14" s="28">
        <v>0</v>
      </c>
      <c r="W14" s="28">
        <v>0</v>
      </c>
      <c r="X14" s="28">
        <v>1</v>
      </c>
      <c r="Y14" s="28">
        <v>0</v>
      </c>
      <c r="Z14" s="28">
        <v>0</v>
      </c>
      <c r="AA14" s="28"/>
      <c r="AB14" s="28">
        <v>1</v>
      </c>
      <c r="AC14" s="30"/>
      <c r="AD14" s="31">
        <f t="shared" si="1"/>
        <v>0</v>
      </c>
      <c r="AE14" s="31">
        <v>0</v>
      </c>
      <c r="AF14" s="32">
        <v>3342</v>
      </c>
      <c r="AG14" s="32">
        <v>1</v>
      </c>
      <c r="AH14" s="33">
        <v>0</v>
      </c>
      <c r="AI14" s="34">
        <v>0</v>
      </c>
      <c r="AJ14" s="34"/>
      <c r="AK14" s="33">
        <v>1</v>
      </c>
      <c r="AL14" s="34">
        <v>0</v>
      </c>
    </row>
    <row r="15" spans="1:38">
      <c r="A15" s="35">
        <v>14</v>
      </c>
      <c r="B15" s="25">
        <v>7538</v>
      </c>
      <c r="C15" s="20" t="s">
        <v>31</v>
      </c>
      <c r="D15" s="21" t="s">
        <v>186</v>
      </c>
      <c r="E15" s="22">
        <v>173.48394779032259</v>
      </c>
      <c r="F15" s="22">
        <v>62</v>
      </c>
      <c r="G15" s="36">
        <v>20812.3</v>
      </c>
      <c r="H15" s="22">
        <v>55.1</v>
      </c>
      <c r="I15" s="36">
        <v>26137.7</v>
      </c>
      <c r="J15" s="22">
        <v>39</v>
      </c>
      <c r="K15" s="36">
        <v>18120.3</v>
      </c>
      <c r="L15" s="22">
        <v>19.2</v>
      </c>
      <c r="M15" s="36">
        <v>7615</v>
      </c>
      <c r="N15" s="22">
        <f t="shared" si="0"/>
        <v>339.19622298330137</v>
      </c>
      <c r="O15" s="23">
        <f t="shared" si="2"/>
        <v>72685.3</v>
      </c>
      <c r="P15" s="24" t="s">
        <v>3</v>
      </c>
      <c r="Q15" s="24" t="s">
        <v>10</v>
      </c>
      <c r="R15" s="25" t="s">
        <v>14</v>
      </c>
      <c r="S15" s="26">
        <v>1.1666666666666667</v>
      </c>
      <c r="T15" s="27">
        <v>0.51680999999999999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/>
      <c r="AB15" s="28">
        <v>0</v>
      </c>
      <c r="AC15" s="30"/>
      <c r="AD15" s="31">
        <f t="shared" si="1"/>
        <v>1</v>
      </c>
      <c r="AE15" s="31">
        <v>0</v>
      </c>
      <c r="AF15" s="32">
        <v>23</v>
      </c>
      <c r="AG15" s="32">
        <v>0</v>
      </c>
      <c r="AH15" s="33">
        <v>0</v>
      </c>
      <c r="AI15" s="34">
        <v>0</v>
      </c>
      <c r="AJ15" s="34"/>
      <c r="AK15" s="33">
        <v>0</v>
      </c>
      <c r="AL15" s="34">
        <v>0</v>
      </c>
    </row>
    <row r="16" spans="1:38">
      <c r="A16" s="35">
        <v>15</v>
      </c>
      <c r="B16" s="25">
        <v>7552</v>
      </c>
      <c r="C16" s="20" t="s">
        <v>32</v>
      </c>
      <c r="D16" s="21" t="s">
        <v>187</v>
      </c>
      <c r="E16" s="22">
        <v>100.71431712543556</v>
      </c>
      <c r="F16" s="22">
        <v>172.2</v>
      </c>
      <c r="G16" s="36">
        <v>12078.9</v>
      </c>
      <c r="H16" s="22">
        <v>263.7</v>
      </c>
      <c r="I16" s="36">
        <v>15848.4</v>
      </c>
      <c r="J16" s="22">
        <v>307.8</v>
      </c>
      <c r="K16" s="36">
        <v>25616.6</v>
      </c>
      <c r="L16" s="22">
        <v>245.8</v>
      </c>
      <c r="M16" s="36">
        <v>24255</v>
      </c>
      <c r="N16" s="22">
        <f t="shared" si="0"/>
        <v>689.15803623042041</v>
      </c>
      <c r="O16" s="23">
        <f t="shared" si="2"/>
        <v>77798.899999999994</v>
      </c>
      <c r="P16" s="24" t="s">
        <v>3</v>
      </c>
      <c r="Q16" s="24" t="s">
        <v>10</v>
      </c>
      <c r="R16" s="25" t="s">
        <v>14</v>
      </c>
      <c r="S16" s="26">
        <v>11.25</v>
      </c>
      <c r="T16" s="27">
        <v>1.43581</v>
      </c>
      <c r="U16" s="28">
        <v>1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/>
      <c r="AB16" s="28">
        <v>1</v>
      </c>
      <c r="AC16" s="30"/>
      <c r="AD16" s="31">
        <f t="shared" si="1"/>
        <v>0</v>
      </c>
      <c r="AE16" s="31">
        <v>0</v>
      </c>
      <c r="AF16" s="32">
        <v>413.4</v>
      </c>
      <c r="AG16" s="32">
        <v>0</v>
      </c>
      <c r="AH16" s="33">
        <v>1</v>
      </c>
      <c r="AI16" s="34">
        <v>1</v>
      </c>
      <c r="AJ16" s="34">
        <v>4</v>
      </c>
      <c r="AK16" s="33">
        <v>0</v>
      </c>
      <c r="AL16" s="34">
        <v>0</v>
      </c>
    </row>
    <row r="17" spans="1:38">
      <c r="A17" s="35">
        <v>16</v>
      </c>
      <c r="B17" s="25">
        <v>7552</v>
      </c>
      <c r="C17" s="20" t="s">
        <v>33</v>
      </c>
      <c r="D17" s="21" t="s">
        <v>188</v>
      </c>
      <c r="E17" s="22">
        <v>105.97434197938145</v>
      </c>
      <c r="F17" s="22">
        <v>97</v>
      </c>
      <c r="G17" s="36">
        <v>12704.4</v>
      </c>
      <c r="H17" s="22">
        <v>141.30000000000001</v>
      </c>
      <c r="I17" s="36">
        <v>24292.5</v>
      </c>
      <c r="J17" s="22">
        <v>107.6</v>
      </c>
      <c r="K17" s="36">
        <v>24435.1</v>
      </c>
      <c r="L17" s="22">
        <v>55.3</v>
      </c>
      <c r="M17" s="36">
        <v>10322.6</v>
      </c>
      <c r="N17" s="22">
        <f t="shared" si="0"/>
        <v>495.84121216615375</v>
      </c>
      <c r="O17" s="23">
        <f t="shared" si="2"/>
        <v>71754.600000000006</v>
      </c>
      <c r="P17" s="24" t="s">
        <v>3</v>
      </c>
      <c r="Q17" s="24" t="s">
        <v>10</v>
      </c>
      <c r="R17" s="25" t="s">
        <v>14</v>
      </c>
      <c r="S17" s="26">
        <v>5.25</v>
      </c>
      <c r="T17" s="27">
        <v>0.80913000000000002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/>
      <c r="AB17" s="28">
        <v>0</v>
      </c>
      <c r="AC17" s="30"/>
      <c r="AD17" s="31">
        <f t="shared" si="1"/>
        <v>0</v>
      </c>
      <c r="AE17" s="31">
        <v>0</v>
      </c>
      <c r="AF17" s="32">
        <v>225.8</v>
      </c>
      <c r="AG17" s="32">
        <v>0</v>
      </c>
      <c r="AH17" s="33">
        <v>0</v>
      </c>
      <c r="AI17" s="34">
        <v>1</v>
      </c>
      <c r="AJ17" s="34">
        <v>2</v>
      </c>
      <c r="AK17" s="33">
        <v>0</v>
      </c>
      <c r="AL17" s="34">
        <v>0</v>
      </c>
    </row>
    <row r="18" spans="1:38">
      <c r="A18" s="35">
        <v>17</v>
      </c>
      <c r="B18" s="25">
        <v>7534</v>
      </c>
      <c r="C18" s="20" t="s">
        <v>34</v>
      </c>
      <c r="D18" s="21" t="s">
        <v>189</v>
      </c>
      <c r="E18" s="22">
        <v>161.37502751592359</v>
      </c>
      <c r="F18" s="22">
        <v>62.8</v>
      </c>
      <c r="G18" s="36">
        <v>19335.2</v>
      </c>
      <c r="H18" s="22">
        <v>60.1</v>
      </c>
      <c r="I18" s="36">
        <v>13579.3</v>
      </c>
      <c r="J18" s="22">
        <v>81.900000000000006</v>
      </c>
      <c r="K18" s="36">
        <v>26954.9</v>
      </c>
      <c r="L18" s="22">
        <v>42.9</v>
      </c>
      <c r="M18" s="36">
        <v>12007</v>
      </c>
      <c r="N18" s="22">
        <f t="shared" si="0"/>
        <v>472.58366085397029</v>
      </c>
      <c r="O18" s="23">
        <f t="shared" si="2"/>
        <v>71876.399999999994</v>
      </c>
      <c r="P18" s="24" t="s">
        <v>3</v>
      </c>
      <c r="Q18" s="24" t="s">
        <v>10</v>
      </c>
      <c r="R18" s="25" t="s">
        <v>14</v>
      </c>
      <c r="S18" s="26">
        <v>1.8333333333333333</v>
      </c>
      <c r="T18" s="27">
        <v>0.52414000000000005</v>
      </c>
      <c r="U18" s="28">
        <v>0</v>
      </c>
      <c r="V18" s="28">
        <v>0</v>
      </c>
      <c r="W18" s="28">
        <v>0</v>
      </c>
      <c r="X18" s="28">
        <v>1</v>
      </c>
      <c r="Y18" s="28">
        <v>0</v>
      </c>
      <c r="Z18" s="28">
        <v>0</v>
      </c>
      <c r="AA18" s="28"/>
      <c r="AB18" s="28">
        <v>0</v>
      </c>
      <c r="AC18" s="30"/>
      <c r="AD18" s="31">
        <f t="shared" si="1"/>
        <v>0</v>
      </c>
      <c r="AE18" s="31">
        <v>0</v>
      </c>
      <c r="AF18" s="32">
        <v>171.93</v>
      </c>
      <c r="AG18" s="32">
        <v>0</v>
      </c>
      <c r="AH18" s="33">
        <v>0</v>
      </c>
      <c r="AI18" s="34">
        <v>0</v>
      </c>
      <c r="AJ18" s="34"/>
      <c r="AK18" s="33">
        <v>0</v>
      </c>
      <c r="AL18" s="34">
        <v>0</v>
      </c>
    </row>
    <row r="19" spans="1:38">
      <c r="A19" s="35">
        <v>18</v>
      </c>
      <c r="B19" s="25">
        <v>7548</v>
      </c>
      <c r="C19" s="20" t="s">
        <v>35</v>
      </c>
      <c r="D19" s="21" t="s">
        <v>190</v>
      </c>
      <c r="E19" s="22">
        <v>140.21988312451663</v>
      </c>
      <c r="F19" s="22">
        <v>129.30000000000001</v>
      </c>
      <c r="G19" s="36">
        <v>16824.2</v>
      </c>
      <c r="H19" s="22">
        <v>142.19999999999999</v>
      </c>
      <c r="I19" s="36">
        <v>24518.2</v>
      </c>
      <c r="J19" s="22">
        <v>107.3</v>
      </c>
      <c r="K19" s="36">
        <v>19335.5</v>
      </c>
      <c r="L19" s="22">
        <v>73.900000000000006</v>
      </c>
      <c r="M19" s="36">
        <v>11622.1</v>
      </c>
      <c r="N19" s="22">
        <f t="shared" si="0"/>
        <v>420.08462937530163</v>
      </c>
      <c r="O19" s="23">
        <f t="shared" si="2"/>
        <v>72300</v>
      </c>
      <c r="P19" s="24" t="s">
        <v>3</v>
      </c>
      <c r="Q19" s="24" t="s">
        <v>10</v>
      </c>
      <c r="R19" s="25" t="s">
        <v>14</v>
      </c>
      <c r="S19" s="26">
        <v>10.833333333333334</v>
      </c>
      <c r="T19" s="27">
        <v>1.0776399999999999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/>
      <c r="AB19" s="28">
        <v>1</v>
      </c>
      <c r="AC19" s="30"/>
      <c r="AD19" s="31">
        <f t="shared" si="1"/>
        <v>0</v>
      </c>
      <c r="AE19" s="31">
        <v>0</v>
      </c>
      <c r="AF19" s="32">
        <v>644.28</v>
      </c>
      <c r="AG19" s="32">
        <v>0</v>
      </c>
      <c r="AH19" s="33">
        <v>0</v>
      </c>
      <c r="AI19" s="34">
        <v>0</v>
      </c>
      <c r="AJ19" s="34"/>
      <c r="AK19" s="33">
        <v>1</v>
      </c>
      <c r="AL19" s="34">
        <v>1</v>
      </c>
    </row>
    <row r="20" spans="1:38">
      <c r="A20" s="35">
        <v>19</v>
      </c>
      <c r="B20" s="25">
        <v>7545</v>
      </c>
      <c r="C20" s="20" t="s">
        <v>36</v>
      </c>
      <c r="D20" s="21" t="s">
        <v>191</v>
      </c>
      <c r="E20" s="22">
        <v>127.34078686684073</v>
      </c>
      <c r="F20" s="22">
        <v>38.299999999999997</v>
      </c>
      <c r="G20" s="36">
        <v>10167.299999999999</v>
      </c>
      <c r="H20" s="22">
        <v>35.9</v>
      </c>
      <c r="I20" s="36">
        <v>17409.8</v>
      </c>
      <c r="J20" s="22">
        <v>38.1</v>
      </c>
      <c r="K20" s="36">
        <v>16676.8</v>
      </c>
      <c r="L20" s="22">
        <v>68</v>
      </c>
      <c r="M20" s="36">
        <v>26846</v>
      </c>
      <c r="N20" s="22">
        <f t="shared" si="0"/>
        <v>375.867747920532</v>
      </c>
      <c r="O20" s="23">
        <f t="shared" si="2"/>
        <v>71099.899999999994</v>
      </c>
      <c r="P20" s="24" t="s">
        <v>3</v>
      </c>
      <c r="Q20" s="24" t="s">
        <v>10</v>
      </c>
      <c r="R20" s="25" t="s">
        <v>14</v>
      </c>
      <c r="S20" s="26">
        <v>0.91666666666666663</v>
      </c>
      <c r="T20" s="27">
        <v>0.47969000000000001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/>
      <c r="AB20" s="28">
        <v>0</v>
      </c>
      <c r="AC20" s="30"/>
      <c r="AD20" s="31">
        <f t="shared" si="1"/>
        <v>0</v>
      </c>
      <c r="AE20" s="31">
        <v>0</v>
      </c>
      <c r="AF20" s="32">
        <v>293.14999999999998</v>
      </c>
      <c r="AG20" s="32">
        <v>0</v>
      </c>
      <c r="AH20" s="33">
        <v>0</v>
      </c>
      <c r="AI20" s="34">
        <v>0</v>
      </c>
      <c r="AJ20" s="34"/>
      <c r="AK20" s="33">
        <v>0</v>
      </c>
      <c r="AL20" s="34">
        <v>0</v>
      </c>
    </row>
    <row r="21" spans="1:38">
      <c r="A21" s="35">
        <v>20</v>
      </c>
      <c r="B21" s="25">
        <v>7429</v>
      </c>
      <c r="C21" s="20" t="s">
        <v>37</v>
      </c>
      <c r="D21" s="21" t="s">
        <v>192</v>
      </c>
      <c r="E21" s="22">
        <v>122.48148124740123</v>
      </c>
      <c r="F21" s="22">
        <v>96.2</v>
      </c>
      <c r="G21" s="36">
        <v>14696.8</v>
      </c>
      <c r="H21" s="22">
        <v>121.1</v>
      </c>
      <c r="I21" s="36">
        <v>22411.9</v>
      </c>
      <c r="J21" s="22">
        <v>100</v>
      </c>
      <c r="K21" s="36">
        <v>18098.599999999999</v>
      </c>
      <c r="L21" s="22">
        <v>103.8</v>
      </c>
      <c r="M21" s="36">
        <v>21775.4</v>
      </c>
      <c r="N21" s="22">
        <f t="shared" si="0"/>
        <v>525.24572169834858</v>
      </c>
      <c r="O21" s="23">
        <f t="shared" si="2"/>
        <v>76982.7</v>
      </c>
      <c r="P21" s="24" t="s">
        <v>3</v>
      </c>
      <c r="Q21" s="24" t="s">
        <v>10</v>
      </c>
      <c r="R21" s="25" t="s">
        <v>14</v>
      </c>
      <c r="S21" s="26">
        <v>5.416666666666667</v>
      </c>
      <c r="T21" s="27">
        <v>0.80171999999999999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/>
      <c r="AB21" s="28">
        <v>0</v>
      </c>
      <c r="AC21" s="30"/>
      <c r="AD21" s="31">
        <f t="shared" si="1"/>
        <v>0</v>
      </c>
      <c r="AE21" s="31">
        <v>0</v>
      </c>
      <c r="AF21" s="32">
        <v>270.89</v>
      </c>
      <c r="AG21" s="32">
        <v>0</v>
      </c>
      <c r="AH21" s="33">
        <v>0</v>
      </c>
      <c r="AI21" s="34">
        <v>0</v>
      </c>
      <c r="AJ21" s="34"/>
      <c r="AK21" s="33">
        <v>0</v>
      </c>
      <c r="AL21" s="34">
        <v>0</v>
      </c>
    </row>
    <row r="22" spans="1:38">
      <c r="A22" s="35">
        <v>21</v>
      </c>
      <c r="B22" s="37">
        <v>7325</v>
      </c>
      <c r="C22" s="20" t="s">
        <v>38</v>
      </c>
      <c r="D22" s="21" t="s">
        <v>193</v>
      </c>
      <c r="E22" s="22">
        <v>155.31757161290321</v>
      </c>
      <c r="F22" s="22">
        <v>164.3</v>
      </c>
      <c r="G22" s="21">
        <v>18633.3</v>
      </c>
      <c r="H22" s="22">
        <v>164.3</v>
      </c>
      <c r="I22" s="21">
        <v>22007.8</v>
      </c>
      <c r="J22" s="22">
        <v>138.1</v>
      </c>
      <c r="K22" s="21">
        <v>24100</v>
      </c>
      <c r="L22" s="22">
        <v>53.1</v>
      </c>
      <c r="M22" s="21">
        <v>8541.6</v>
      </c>
      <c r="N22" s="22">
        <f t="shared" si="0"/>
        <v>379.54903907938552</v>
      </c>
      <c r="O22" s="23">
        <f t="shared" si="2"/>
        <v>73282.7</v>
      </c>
      <c r="P22" s="24" t="s">
        <v>3</v>
      </c>
      <c r="Q22" s="24" t="s">
        <v>10</v>
      </c>
      <c r="R22" s="25" t="s">
        <v>14</v>
      </c>
      <c r="S22" s="26">
        <v>9.6666666666666661</v>
      </c>
      <c r="T22" s="27">
        <v>1.3695200000000001</v>
      </c>
      <c r="U22" s="28">
        <v>0</v>
      </c>
      <c r="V22" s="28">
        <v>1</v>
      </c>
      <c r="W22" s="28">
        <v>0</v>
      </c>
      <c r="X22" s="28">
        <v>0</v>
      </c>
      <c r="Y22" s="28">
        <v>0</v>
      </c>
      <c r="Z22" s="28">
        <v>0</v>
      </c>
      <c r="AA22" s="28"/>
      <c r="AB22" s="28">
        <v>0</v>
      </c>
      <c r="AC22" s="30"/>
      <c r="AD22" s="31">
        <f t="shared" si="1"/>
        <v>0</v>
      </c>
      <c r="AE22" s="31">
        <v>0</v>
      </c>
      <c r="AF22" s="32">
        <v>528.66999999999996</v>
      </c>
      <c r="AG22" s="32">
        <v>0</v>
      </c>
      <c r="AH22" s="33">
        <v>0</v>
      </c>
      <c r="AI22" s="33">
        <v>0</v>
      </c>
      <c r="AJ22" s="33"/>
      <c r="AK22" s="33">
        <v>0</v>
      </c>
      <c r="AL22" s="33">
        <v>0</v>
      </c>
    </row>
    <row r="23" spans="1:38">
      <c r="A23" s="18">
        <v>22</v>
      </c>
      <c r="B23" s="37">
        <v>7567</v>
      </c>
      <c r="C23" s="20" t="s">
        <v>39</v>
      </c>
      <c r="D23" s="21" t="s">
        <v>194</v>
      </c>
      <c r="E23" s="22">
        <v>250.54304527196655</v>
      </c>
      <c r="F23" s="22">
        <v>47.8</v>
      </c>
      <c r="G23" s="21">
        <v>30002.9</v>
      </c>
      <c r="H23" s="22">
        <v>29.5</v>
      </c>
      <c r="I23" s="21">
        <v>16990.400000000001</v>
      </c>
      <c r="J23" s="22">
        <v>32.1</v>
      </c>
      <c r="K23" s="21">
        <v>27117.599999999999</v>
      </c>
      <c r="L23" s="22">
        <v>0</v>
      </c>
      <c r="M23" s="21">
        <v>0</v>
      </c>
      <c r="N23" s="22">
        <f t="shared" si="0"/>
        <v>274.07555867321378</v>
      </c>
      <c r="O23" s="23">
        <f t="shared" si="2"/>
        <v>74110.899999999994</v>
      </c>
      <c r="P23" s="24" t="s">
        <v>3</v>
      </c>
      <c r="Q23" s="24" t="s">
        <v>10</v>
      </c>
      <c r="R23" s="25" t="s">
        <v>14</v>
      </c>
      <c r="S23" s="26">
        <v>1.1666666666666667</v>
      </c>
      <c r="T23" s="27">
        <v>0.39916000000000001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/>
      <c r="AB23" s="28">
        <v>0</v>
      </c>
      <c r="AC23" s="30"/>
      <c r="AD23" s="31">
        <f t="shared" si="1"/>
        <v>1</v>
      </c>
      <c r="AE23" s="31">
        <v>0</v>
      </c>
      <c r="AF23" s="32">
        <v>2120.92</v>
      </c>
      <c r="AG23" s="32">
        <v>1</v>
      </c>
      <c r="AH23" s="33">
        <v>0</v>
      </c>
      <c r="AI23" s="33">
        <v>0</v>
      </c>
      <c r="AJ23" s="33"/>
      <c r="AK23" s="33">
        <v>0</v>
      </c>
      <c r="AL23" s="33">
        <v>0</v>
      </c>
    </row>
    <row r="24" spans="1:38">
      <c r="A24" s="35">
        <v>23</v>
      </c>
      <c r="B24" s="37">
        <v>7559</v>
      </c>
      <c r="C24" s="20" t="s">
        <v>40</v>
      </c>
      <c r="D24" s="21" t="s">
        <v>195</v>
      </c>
      <c r="E24" s="22">
        <v>193.09965221633087</v>
      </c>
      <c r="F24" s="22">
        <v>94.3</v>
      </c>
      <c r="G24" s="21">
        <v>23153.200000000001</v>
      </c>
      <c r="H24" s="22">
        <v>75.3</v>
      </c>
      <c r="I24" s="21">
        <v>11324.1</v>
      </c>
      <c r="J24" s="22">
        <v>123</v>
      </c>
      <c r="K24" s="21">
        <v>35411.199999999997</v>
      </c>
      <c r="L24" s="22">
        <v>14.3</v>
      </c>
      <c r="M24" s="21">
        <v>2406.8000000000002</v>
      </c>
      <c r="N24" s="22">
        <f t="shared" si="0"/>
        <v>390.22467481277101</v>
      </c>
      <c r="O24" s="23">
        <f t="shared" si="2"/>
        <v>72295.3</v>
      </c>
      <c r="P24" s="24" t="s">
        <v>3</v>
      </c>
      <c r="Q24" s="24" t="s">
        <v>10</v>
      </c>
      <c r="R24" s="25" t="s">
        <v>14</v>
      </c>
      <c r="S24" s="26">
        <v>5.75</v>
      </c>
      <c r="T24" s="27">
        <v>0.78647</v>
      </c>
      <c r="U24" s="28">
        <v>0</v>
      </c>
      <c r="V24" s="28">
        <v>1</v>
      </c>
      <c r="W24" s="28">
        <v>0</v>
      </c>
      <c r="X24" s="28">
        <v>1</v>
      </c>
      <c r="Y24" s="28">
        <v>0</v>
      </c>
      <c r="Z24" s="28">
        <v>0</v>
      </c>
      <c r="AA24" s="28"/>
      <c r="AB24" s="28">
        <v>0</v>
      </c>
      <c r="AC24" s="30"/>
      <c r="AD24" s="31">
        <f t="shared" si="1"/>
        <v>1</v>
      </c>
      <c r="AE24" s="31">
        <v>0</v>
      </c>
      <c r="AF24" s="32">
        <v>39.630000000000003</v>
      </c>
      <c r="AG24" s="32">
        <v>0</v>
      </c>
      <c r="AH24" s="33">
        <v>0</v>
      </c>
      <c r="AI24" s="33">
        <v>0</v>
      </c>
      <c r="AJ24" s="33"/>
      <c r="AK24" s="33">
        <v>0</v>
      </c>
      <c r="AL24" s="33">
        <v>0</v>
      </c>
    </row>
    <row r="25" spans="1:38">
      <c r="A25" s="18">
        <v>24</v>
      </c>
      <c r="B25" s="37">
        <v>7330</v>
      </c>
      <c r="C25" s="20" t="s">
        <v>41</v>
      </c>
      <c r="D25" s="21" t="s">
        <v>196</v>
      </c>
      <c r="E25" s="22">
        <v>276.68443093846156</v>
      </c>
      <c r="F25" s="22">
        <v>130</v>
      </c>
      <c r="G25" s="21">
        <v>33181.1</v>
      </c>
      <c r="H25" s="22">
        <v>72.5</v>
      </c>
      <c r="I25" s="21">
        <v>19643.099999999999</v>
      </c>
      <c r="J25" s="22">
        <v>68.3</v>
      </c>
      <c r="K25" s="21">
        <v>22868.5</v>
      </c>
      <c r="L25" s="22">
        <v>0</v>
      </c>
      <c r="M25" s="21">
        <v>0</v>
      </c>
      <c r="N25" s="22">
        <f t="shared" si="0"/>
        <v>249.81088909798714</v>
      </c>
      <c r="O25" s="23">
        <f t="shared" si="2"/>
        <v>75692.7</v>
      </c>
      <c r="P25" s="24" t="s">
        <v>3</v>
      </c>
      <c r="Q25" s="24" t="s">
        <v>10</v>
      </c>
      <c r="R25" s="25" t="s">
        <v>14</v>
      </c>
      <c r="S25" s="26">
        <v>10.916666666666666</v>
      </c>
      <c r="T25" s="27">
        <v>1.08402</v>
      </c>
      <c r="U25" s="28">
        <v>0</v>
      </c>
      <c r="V25" s="28">
        <v>1</v>
      </c>
      <c r="W25" s="28">
        <v>0</v>
      </c>
      <c r="X25" s="28">
        <v>0</v>
      </c>
      <c r="Y25" s="28">
        <v>0</v>
      </c>
      <c r="Z25" s="28">
        <v>0</v>
      </c>
      <c r="AA25" s="28"/>
      <c r="AB25" s="28">
        <v>0</v>
      </c>
      <c r="AC25" s="30"/>
      <c r="AD25" s="31">
        <f t="shared" si="1"/>
        <v>1</v>
      </c>
      <c r="AE25" s="31">
        <v>0</v>
      </c>
      <c r="AF25" s="32">
        <v>950.12</v>
      </c>
      <c r="AG25" s="32">
        <v>0</v>
      </c>
      <c r="AH25" s="33">
        <v>0</v>
      </c>
      <c r="AI25" s="33">
        <v>0</v>
      </c>
      <c r="AJ25" s="33"/>
      <c r="AK25" s="33">
        <v>0</v>
      </c>
      <c r="AL25" s="33">
        <v>0</v>
      </c>
    </row>
    <row r="26" spans="1:38">
      <c r="A26" s="35">
        <v>25</v>
      </c>
      <c r="B26" s="37">
        <v>7567</v>
      </c>
      <c r="C26" s="20" t="s">
        <v>42</v>
      </c>
      <c r="D26" s="21" t="s">
        <v>197</v>
      </c>
      <c r="E26" s="22">
        <v>125.07202544502618</v>
      </c>
      <c r="F26" s="22">
        <v>57.3</v>
      </c>
      <c r="G26" s="21">
        <v>14982.6</v>
      </c>
      <c r="H26" s="22">
        <v>70.8</v>
      </c>
      <c r="I26" s="21">
        <v>30356.9</v>
      </c>
      <c r="J26" s="22">
        <v>43.1</v>
      </c>
      <c r="K26" s="21">
        <v>28569.8</v>
      </c>
      <c r="L26" s="22">
        <v>0</v>
      </c>
      <c r="M26" s="21">
        <v>0</v>
      </c>
      <c r="N26" s="22">
        <f t="shared" si="0"/>
        <v>357.91190182509985</v>
      </c>
      <c r="O26" s="23">
        <f t="shared" si="2"/>
        <v>73909.3</v>
      </c>
      <c r="P26" s="24" t="s">
        <v>3</v>
      </c>
      <c r="Q26" s="24" t="s">
        <v>10</v>
      </c>
      <c r="R26" s="25" t="s">
        <v>14</v>
      </c>
      <c r="S26" s="26">
        <v>1.3333333333333333</v>
      </c>
      <c r="T26" s="27">
        <v>0.47832999999999998</v>
      </c>
      <c r="U26" s="28">
        <v>0</v>
      </c>
      <c r="V26" s="28">
        <v>0</v>
      </c>
      <c r="W26" s="28">
        <v>0</v>
      </c>
      <c r="X26" s="28">
        <v>1</v>
      </c>
      <c r="Y26" s="28">
        <v>0</v>
      </c>
      <c r="Z26" s="28">
        <v>0</v>
      </c>
      <c r="AA26" s="28"/>
      <c r="AB26" s="28">
        <v>0</v>
      </c>
      <c r="AC26" s="30"/>
      <c r="AD26" s="31">
        <f t="shared" si="1"/>
        <v>0</v>
      </c>
      <c r="AE26" s="31">
        <v>0</v>
      </c>
      <c r="AF26" s="32">
        <v>82.43</v>
      </c>
      <c r="AG26" s="32">
        <v>0</v>
      </c>
      <c r="AH26" s="33">
        <v>0</v>
      </c>
      <c r="AI26" s="33">
        <v>0</v>
      </c>
      <c r="AJ26" s="33"/>
      <c r="AK26" s="33">
        <v>0</v>
      </c>
      <c r="AL26" s="33">
        <v>0</v>
      </c>
    </row>
    <row r="27" spans="1:38">
      <c r="A27" s="35">
        <v>26</v>
      </c>
      <c r="B27" s="37">
        <v>7469</v>
      </c>
      <c r="C27" s="20" t="s">
        <v>43</v>
      </c>
      <c r="D27" s="21" t="s">
        <v>198</v>
      </c>
      <c r="E27" s="22">
        <v>161.19174343043997</v>
      </c>
      <c r="F27" s="22">
        <v>168.2</v>
      </c>
      <c r="G27" s="21">
        <v>19339.099999999999</v>
      </c>
      <c r="H27" s="22">
        <v>160.9</v>
      </c>
      <c r="I27" s="21">
        <v>17841.8</v>
      </c>
      <c r="J27" s="22">
        <v>166.8</v>
      </c>
      <c r="K27" s="21">
        <v>21522.400000000001</v>
      </c>
      <c r="L27" s="22">
        <v>118.6</v>
      </c>
      <c r="M27" s="21">
        <v>12111.7</v>
      </c>
      <c r="N27" s="22">
        <f t="shared" si="0"/>
        <v>438.31805699204676</v>
      </c>
      <c r="O27" s="23">
        <f t="shared" si="2"/>
        <v>70815</v>
      </c>
      <c r="P27" s="24" t="s">
        <v>3</v>
      </c>
      <c r="Q27" s="24" t="s">
        <v>10</v>
      </c>
      <c r="R27" s="25" t="s">
        <v>14</v>
      </c>
      <c r="S27" s="26">
        <v>16.583333333333332</v>
      </c>
      <c r="T27" s="27">
        <v>1.40195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/>
      <c r="AB27" s="28">
        <v>0</v>
      </c>
      <c r="AC27" s="30"/>
      <c r="AD27" s="31">
        <f t="shared" si="1"/>
        <v>0</v>
      </c>
      <c r="AE27" s="31">
        <v>0</v>
      </c>
      <c r="AF27" s="32">
        <v>503.75</v>
      </c>
      <c r="AG27" s="32">
        <v>0</v>
      </c>
      <c r="AH27" s="33">
        <v>0</v>
      </c>
      <c r="AI27" s="33">
        <v>0</v>
      </c>
      <c r="AJ27" s="33"/>
      <c r="AK27" s="33">
        <v>0</v>
      </c>
      <c r="AL27" s="33">
        <v>0</v>
      </c>
    </row>
    <row r="28" spans="1:38">
      <c r="A28" s="35">
        <v>27</v>
      </c>
      <c r="B28" s="37">
        <v>7576</v>
      </c>
      <c r="C28" s="20" t="s">
        <v>44</v>
      </c>
      <c r="D28" s="21" t="s">
        <v>199</v>
      </c>
      <c r="E28" s="22">
        <v>192.80804432432433</v>
      </c>
      <c r="F28" s="22">
        <v>57.1</v>
      </c>
      <c r="G28" s="21">
        <v>23122.799999999999</v>
      </c>
      <c r="H28" s="22">
        <v>55.2</v>
      </c>
      <c r="I28" s="21">
        <v>16761.099999999999</v>
      </c>
      <c r="J28" s="22">
        <v>42</v>
      </c>
      <c r="K28" s="21">
        <v>19410.400000000001</v>
      </c>
      <c r="L28" s="22" t="s">
        <v>338</v>
      </c>
      <c r="M28" s="21">
        <v>12711.8</v>
      </c>
      <c r="N28" s="22" t="e">
        <f t="shared" si="0"/>
        <v>#VALUE!</v>
      </c>
      <c r="O28" s="23">
        <f t="shared" si="2"/>
        <v>72006.099999999991</v>
      </c>
      <c r="P28" s="24" t="s">
        <v>3</v>
      </c>
      <c r="Q28" s="24" t="s">
        <v>10</v>
      </c>
      <c r="R28" s="25" t="s">
        <v>14</v>
      </c>
      <c r="S28" s="26">
        <v>2.25</v>
      </c>
      <c r="T28" s="27">
        <v>0.55533999999999994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/>
      <c r="AB28" s="28">
        <v>1</v>
      </c>
      <c r="AC28" s="30"/>
      <c r="AD28" s="31">
        <f t="shared" si="1"/>
        <v>1</v>
      </c>
      <c r="AE28" s="31">
        <v>0</v>
      </c>
      <c r="AF28" s="32">
        <v>677.45</v>
      </c>
      <c r="AG28" s="32">
        <v>0</v>
      </c>
      <c r="AH28" s="33">
        <v>0</v>
      </c>
      <c r="AI28" s="33">
        <v>0</v>
      </c>
      <c r="AJ28" s="33"/>
      <c r="AK28" s="33">
        <v>0</v>
      </c>
      <c r="AL28" s="33">
        <v>1</v>
      </c>
    </row>
    <row r="29" spans="1:38">
      <c r="A29" s="35">
        <v>28</v>
      </c>
      <c r="B29" s="37">
        <v>7509</v>
      </c>
      <c r="C29" s="20" t="s">
        <v>45</v>
      </c>
      <c r="D29" s="21" t="s">
        <v>200</v>
      </c>
      <c r="E29" s="22">
        <v>205.64865413763806</v>
      </c>
      <c r="F29" s="22">
        <v>117.7</v>
      </c>
      <c r="G29" s="21">
        <v>24665.599999999999</v>
      </c>
      <c r="H29" s="22">
        <v>88.3</v>
      </c>
      <c r="I29" s="21">
        <v>22025.7</v>
      </c>
      <c r="J29" s="22">
        <v>74.2</v>
      </c>
      <c r="K29" s="21">
        <v>19159.099999999999</v>
      </c>
      <c r="L29" s="22">
        <v>31.6</v>
      </c>
      <c r="M29" s="21">
        <v>7548</v>
      </c>
      <c r="N29" s="22">
        <f t="shared" si="0"/>
        <v>317.73529531651246</v>
      </c>
      <c r="O29" s="23">
        <f t="shared" si="2"/>
        <v>73398.399999999994</v>
      </c>
      <c r="P29" s="24" t="s">
        <v>3</v>
      </c>
      <c r="Q29" s="24" t="s">
        <v>10</v>
      </c>
      <c r="R29" s="25" t="s">
        <v>14</v>
      </c>
      <c r="S29" s="26">
        <v>8.1666666666666661</v>
      </c>
      <c r="T29" s="27">
        <v>0.98131999999999997</v>
      </c>
      <c r="U29" s="28">
        <v>0</v>
      </c>
      <c r="V29" s="28">
        <v>1</v>
      </c>
      <c r="W29" s="28">
        <v>0</v>
      </c>
      <c r="X29" s="28">
        <v>1</v>
      </c>
      <c r="Y29" s="28">
        <v>0</v>
      </c>
      <c r="Z29" s="28">
        <v>0</v>
      </c>
      <c r="AA29" s="28"/>
      <c r="AB29" s="28">
        <v>0</v>
      </c>
      <c r="AC29" s="30"/>
      <c r="AD29" s="31">
        <f t="shared" si="1"/>
        <v>1</v>
      </c>
      <c r="AE29" s="31">
        <v>0</v>
      </c>
      <c r="AF29" s="32">
        <v>611.24</v>
      </c>
      <c r="AG29" s="32">
        <v>0</v>
      </c>
      <c r="AH29" s="33">
        <v>0</v>
      </c>
      <c r="AI29" s="33">
        <v>1</v>
      </c>
      <c r="AJ29" s="33">
        <v>2</v>
      </c>
      <c r="AK29" s="33">
        <v>0</v>
      </c>
      <c r="AL29" s="33">
        <v>0</v>
      </c>
    </row>
    <row r="30" spans="1:38">
      <c r="A30" s="18">
        <v>29</v>
      </c>
      <c r="B30" s="37">
        <v>7572</v>
      </c>
      <c r="C30" s="20" t="s">
        <v>46</v>
      </c>
      <c r="D30" s="21" t="s">
        <v>201</v>
      </c>
      <c r="E30" s="22">
        <v>266.46430748161765</v>
      </c>
      <c r="F30" s="22">
        <v>54.4</v>
      </c>
      <c r="G30" s="21">
        <v>31968.9</v>
      </c>
      <c r="H30" s="22">
        <v>31.5</v>
      </c>
      <c r="I30" s="21">
        <v>18119.7</v>
      </c>
      <c r="J30" s="22">
        <v>31.5</v>
      </c>
      <c r="K30" s="21">
        <v>16260.9</v>
      </c>
      <c r="L30" s="22">
        <v>14.8</v>
      </c>
      <c r="M30" s="21">
        <v>5803.5</v>
      </c>
      <c r="N30" s="22">
        <f t="shared" si="0"/>
        <v>291.5554771409038</v>
      </c>
      <c r="O30" s="23">
        <f t="shared" si="2"/>
        <v>72153</v>
      </c>
      <c r="P30" s="24" t="s">
        <v>3</v>
      </c>
      <c r="Q30" s="24" t="s">
        <v>10</v>
      </c>
      <c r="R30" s="25" t="s">
        <v>14</v>
      </c>
      <c r="S30" s="26">
        <v>1.5833333333333333</v>
      </c>
      <c r="T30" s="27">
        <v>0.45343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/>
      <c r="AB30" s="28">
        <v>0</v>
      </c>
      <c r="AC30" s="30"/>
      <c r="AD30" s="31">
        <f t="shared" si="1"/>
        <v>1</v>
      </c>
      <c r="AE30" s="31">
        <v>0</v>
      </c>
      <c r="AF30" s="32">
        <v>1852.87</v>
      </c>
      <c r="AG30" s="32">
        <v>1</v>
      </c>
      <c r="AH30" s="33">
        <v>0</v>
      </c>
      <c r="AI30" s="33">
        <v>1</v>
      </c>
      <c r="AJ30" s="33">
        <v>3</v>
      </c>
      <c r="AK30" s="33">
        <v>0</v>
      </c>
      <c r="AL30" s="33">
        <v>0</v>
      </c>
    </row>
    <row r="31" spans="1:38">
      <c r="A31" s="35">
        <v>30</v>
      </c>
      <c r="B31" s="37">
        <v>7552</v>
      </c>
      <c r="C31" s="20" t="s">
        <v>47</v>
      </c>
      <c r="D31" s="21" t="s">
        <v>202</v>
      </c>
      <c r="E31" s="22">
        <v>174.49771196988704</v>
      </c>
      <c r="F31" s="22">
        <v>159.4</v>
      </c>
      <c r="G31" s="21">
        <v>20925.599999999999</v>
      </c>
      <c r="H31" s="22">
        <v>140.9</v>
      </c>
      <c r="I31" s="21">
        <v>20969</v>
      </c>
      <c r="J31" s="22">
        <v>124.3</v>
      </c>
      <c r="K31" s="21">
        <v>19013.8</v>
      </c>
      <c r="L31" s="22">
        <v>85.6</v>
      </c>
      <c r="M31" s="21">
        <v>14625.5</v>
      </c>
      <c r="N31" s="22">
        <f t="shared" si="0"/>
        <v>383.83124064307913</v>
      </c>
      <c r="O31" s="23">
        <f t="shared" si="2"/>
        <v>75533.899999999994</v>
      </c>
      <c r="P31" s="24" t="s">
        <v>2</v>
      </c>
      <c r="Q31" s="24" t="s">
        <v>9</v>
      </c>
      <c r="R31" s="25" t="s">
        <v>14</v>
      </c>
      <c r="S31" s="26">
        <v>8</v>
      </c>
      <c r="T31" s="27">
        <v>1.3292299999999999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/>
      <c r="AB31" s="28">
        <v>0</v>
      </c>
      <c r="AC31" s="30"/>
      <c r="AD31" s="31">
        <f t="shared" si="1"/>
        <v>1</v>
      </c>
      <c r="AE31" s="31">
        <v>0</v>
      </c>
      <c r="AF31" s="32">
        <v>111.57</v>
      </c>
      <c r="AG31" s="32">
        <v>0</v>
      </c>
      <c r="AH31" s="33">
        <v>0</v>
      </c>
      <c r="AI31" s="33">
        <v>0</v>
      </c>
      <c r="AJ31" s="33"/>
      <c r="AK31" s="33">
        <v>0</v>
      </c>
      <c r="AL31" s="33">
        <v>0</v>
      </c>
    </row>
    <row r="32" spans="1:38">
      <c r="A32" s="35">
        <v>31</v>
      </c>
      <c r="B32" s="37">
        <v>7591</v>
      </c>
      <c r="C32" s="20" t="s">
        <v>48</v>
      </c>
      <c r="D32" s="21" t="s">
        <v>203</v>
      </c>
      <c r="E32" s="22">
        <v>167.86477930174564</v>
      </c>
      <c r="F32" s="22">
        <v>80.2</v>
      </c>
      <c r="G32" s="21">
        <v>20123.7</v>
      </c>
      <c r="H32" s="22">
        <v>73.7</v>
      </c>
      <c r="I32" s="21">
        <v>17300.5</v>
      </c>
      <c r="J32" s="22">
        <v>78.8</v>
      </c>
      <c r="K32" s="21">
        <v>17823.900000000001</v>
      </c>
      <c r="L32" s="22">
        <v>82.9</v>
      </c>
      <c r="M32" s="21">
        <v>25007.5</v>
      </c>
      <c r="N32" s="22">
        <f t="shared" si="0"/>
        <v>471.74887892376682</v>
      </c>
      <c r="O32" s="23">
        <f t="shared" si="2"/>
        <v>80255.600000000006</v>
      </c>
      <c r="P32" s="24" t="s">
        <v>3</v>
      </c>
      <c r="Q32" s="24" t="s">
        <v>10</v>
      </c>
      <c r="R32" s="25" t="s">
        <v>14</v>
      </c>
      <c r="S32" s="26">
        <v>5.333333333333333</v>
      </c>
      <c r="T32" s="27">
        <v>0.66900000000000004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/>
      <c r="AB32" s="28">
        <v>0</v>
      </c>
      <c r="AC32" s="30"/>
      <c r="AD32" s="31">
        <f t="shared" si="1"/>
        <v>0</v>
      </c>
      <c r="AE32" s="31">
        <v>0</v>
      </c>
      <c r="AF32" s="32">
        <v>2354.16</v>
      </c>
      <c r="AG32" s="32">
        <v>1</v>
      </c>
      <c r="AH32" s="33">
        <v>0</v>
      </c>
      <c r="AI32" s="33">
        <v>0</v>
      </c>
      <c r="AJ32" s="33"/>
      <c r="AK32" s="33">
        <v>0</v>
      </c>
      <c r="AL32" s="33">
        <v>0</v>
      </c>
    </row>
    <row r="33" spans="1:38">
      <c r="A33" s="35">
        <v>32</v>
      </c>
      <c r="B33" s="37">
        <v>7483</v>
      </c>
      <c r="C33" s="20" t="s">
        <v>49</v>
      </c>
      <c r="D33" s="21" t="s">
        <v>204</v>
      </c>
      <c r="E33" s="22">
        <v>183.91094332509272</v>
      </c>
      <c r="F33" s="22">
        <v>80.900000000000006</v>
      </c>
      <c r="G33" s="21">
        <v>22043.7</v>
      </c>
      <c r="H33" s="22">
        <v>68.8</v>
      </c>
      <c r="I33" s="21">
        <v>21250.2</v>
      </c>
      <c r="J33" s="22">
        <v>60.7</v>
      </c>
      <c r="K33" s="21">
        <v>19691.5</v>
      </c>
      <c r="L33" s="22">
        <v>37</v>
      </c>
      <c r="M33" s="21">
        <v>10162.700000000001</v>
      </c>
      <c r="N33" s="22">
        <f t="shared" si="0"/>
        <v>366.54567004963326</v>
      </c>
      <c r="O33" s="23">
        <f t="shared" si="2"/>
        <v>73148.100000000006</v>
      </c>
      <c r="P33" s="24" t="s">
        <v>2</v>
      </c>
      <c r="Q33" s="24" t="s">
        <v>9</v>
      </c>
      <c r="R33" s="25" t="s">
        <v>14</v>
      </c>
      <c r="S33" s="26">
        <v>5</v>
      </c>
      <c r="T33" s="27">
        <v>0.67495000000000005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/>
      <c r="AB33" s="28">
        <v>0</v>
      </c>
      <c r="AC33" s="30"/>
      <c r="AD33" s="31">
        <f t="shared" si="1"/>
        <v>1</v>
      </c>
      <c r="AE33" s="31">
        <v>0</v>
      </c>
      <c r="AF33" s="32">
        <v>2.65</v>
      </c>
      <c r="AG33" s="32">
        <v>0</v>
      </c>
      <c r="AH33" s="33">
        <v>0</v>
      </c>
      <c r="AI33" s="33">
        <v>0</v>
      </c>
      <c r="AJ33" s="33"/>
      <c r="AK33" s="33">
        <v>0</v>
      </c>
      <c r="AL33" s="33">
        <v>0</v>
      </c>
    </row>
    <row r="34" spans="1:38">
      <c r="A34" s="35">
        <v>33</v>
      </c>
      <c r="B34" s="37">
        <v>7269</v>
      </c>
      <c r="C34" s="24"/>
      <c r="D34" s="21" t="s">
        <v>318</v>
      </c>
      <c r="E34" s="22"/>
      <c r="F34" s="22">
        <v>167.3</v>
      </c>
      <c r="G34" s="21">
        <v>16705.5</v>
      </c>
      <c r="H34" s="22">
        <v>187.8</v>
      </c>
      <c r="I34" s="21">
        <v>19176.5</v>
      </c>
      <c r="J34" s="22">
        <v>183.6</v>
      </c>
      <c r="K34" s="21">
        <v>21571.200000000001</v>
      </c>
      <c r="L34" s="22">
        <v>149.30000000000001</v>
      </c>
      <c r="M34" s="21">
        <v>15674.4</v>
      </c>
      <c r="N34" s="22" t="e">
        <f t="shared" ref="N34:N65" si="3">(F34+H34+J34+L34)/T34</f>
        <v>#DIV/0!</v>
      </c>
      <c r="O34" s="23">
        <f t="shared" si="2"/>
        <v>73127.599999999991</v>
      </c>
      <c r="P34" s="24"/>
      <c r="Q34" s="24"/>
      <c r="R34" s="25"/>
      <c r="S34" s="26"/>
      <c r="T34" s="27"/>
      <c r="U34" s="38"/>
      <c r="V34" s="38"/>
      <c r="W34" s="38"/>
      <c r="X34" s="38"/>
      <c r="Y34" s="38"/>
      <c r="Z34" s="38"/>
      <c r="AA34" s="38"/>
      <c r="AB34" s="38"/>
      <c r="AC34" s="39"/>
      <c r="AD34" s="38"/>
      <c r="AE34" s="31">
        <v>0</v>
      </c>
      <c r="AF34" s="32">
        <v>1023.31</v>
      </c>
      <c r="AG34" s="32">
        <v>1</v>
      </c>
      <c r="AH34" s="33">
        <v>0</v>
      </c>
      <c r="AI34" s="33">
        <v>0</v>
      </c>
      <c r="AJ34" s="33"/>
      <c r="AK34" s="33">
        <v>0</v>
      </c>
      <c r="AL34" s="33">
        <v>0</v>
      </c>
    </row>
    <row r="35" spans="1:38">
      <c r="A35" s="35">
        <v>34</v>
      </c>
      <c r="B35" s="37">
        <v>7609</v>
      </c>
      <c r="C35" s="20" t="s">
        <v>50</v>
      </c>
      <c r="D35" s="21" t="s">
        <v>205</v>
      </c>
      <c r="E35" s="22">
        <v>136.93266701298703</v>
      </c>
      <c r="F35" s="22">
        <v>161.69999999999999</v>
      </c>
      <c r="G35" s="40">
        <v>16426.8</v>
      </c>
      <c r="H35" s="22">
        <v>184.6</v>
      </c>
      <c r="I35" s="40">
        <v>22034.6</v>
      </c>
      <c r="J35" s="22">
        <v>157.1</v>
      </c>
      <c r="K35" s="40">
        <v>24107.8</v>
      </c>
      <c r="L35" s="22">
        <v>81</v>
      </c>
      <c r="M35" s="40">
        <v>9675.1</v>
      </c>
      <c r="N35" s="22">
        <f t="shared" si="3"/>
        <v>433.55688764911861</v>
      </c>
      <c r="O35" s="23">
        <f t="shared" si="2"/>
        <v>72244.3</v>
      </c>
      <c r="P35" s="24" t="s">
        <v>3</v>
      </c>
      <c r="Q35" s="24" t="s">
        <v>10</v>
      </c>
      <c r="R35" s="25" t="s">
        <v>14</v>
      </c>
      <c r="S35" s="26">
        <v>11.5</v>
      </c>
      <c r="T35" s="27">
        <v>1.34792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/>
      <c r="AB35" s="28">
        <v>0</v>
      </c>
      <c r="AC35" s="30"/>
      <c r="AD35" s="31">
        <f t="shared" ref="AD35:AD66" si="4">IF(E35&gt;=170,1,0)</f>
        <v>0</v>
      </c>
      <c r="AE35" s="31">
        <v>0</v>
      </c>
      <c r="AF35" s="32">
        <v>991.12</v>
      </c>
      <c r="AG35" s="32">
        <v>0</v>
      </c>
      <c r="AH35" s="33">
        <v>0</v>
      </c>
      <c r="AI35" s="33">
        <v>0</v>
      </c>
      <c r="AJ35" s="33"/>
      <c r="AK35" s="33">
        <v>0</v>
      </c>
      <c r="AL35" s="33">
        <v>0</v>
      </c>
    </row>
    <row r="36" spans="1:38">
      <c r="A36" s="35">
        <v>35</v>
      </c>
      <c r="B36" s="37">
        <v>7606</v>
      </c>
      <c r="C36" s="20" t="s">
        <v>51</v>
      </c>
      <c r="D36" s="21" t="s">
        <v>206</v>
      </c>
      <c r="E36" s="22">
        <v>160.67453103092782</v>
      </c>
      <c r="F36" s="22">
        <v>184.3</v>
      </c>
      <c r="G36" s="40">
        <v>19271.7</v>
      </c>
      <c r="H36" s="22">
        <v>179.3</v>
      </c>
      <c r="I36" s="40">
        <v>19893</v>
      </c>
      <c r="J36" s="22">
        <v>169</v>
      </c>
      <c r="K36" s="40">
        <v>22380.2</v>
      </c>
      <c r="L36" s="22">
        <v>101.6</v>
      </c>
      <c r="M36" s="40">
        <v>10677.8</v>
      </c>
      <c r="N36" s="22">
        <f t="shared" si="3"/>
        <v>412.73746070794044</v>
      </c>
      <c r="O36" s="23">
        <f t="shared" si="2"/>
        <v>72222.7</v>
      </c>
      <c r="P36" s="24" t="s">
        <v>3</v>
      </c>
      <c r="Q36" s="24" t="s">
        <v>10</v>
      </c>
      <c r="R36" s="25" t="s">
        <v>14</v>
      </c>
      <c r="S36" s="26">
        <v>14.333333333333334</v>
      </c>
      <c r="T36" s="27">
        <v>1.53657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/>
      <c r="AB36" s="28">
        <v>0</v>
      </c>
      <c r="AC36" s="30"/>
      <c r="AD36" s="31">
        <f t="shared" si="4"/>
        <v>0</v>
      </c>
      <c r="AE36" s="31">
        <v>0</v>
      </c>
      <c r="AF36" s="32">
        <v>2762.95</v>
      </c>
      <c r="AG36" s="32">
        <v>1</v>
      </c>
      <c r="AH36" s="33">
        <v>0</v>
      </c>
      <c r="AI36" s="33">
        <v>0</v>
      </c>
      <c r="AJ36" s="33"/>
      <c r="AK36" s="33">
        <v>0</v>
      </c>
      <c r="AL36" s="33">
        <v>0</v>
      </c>
    </row>
    <row r="37" spans="1:38">
      <c r="A37" s="18">
        <v>36</v>
      </c>
      <c r="B37" s="37">
        <v>7366</v>
      </c>
      <c r="C37" s="20" t="s">
        <v>52</v>
      </c>
      <c r="D37" s="21" t="s">
        <v>207</v>
      </c>
      <c r="E37" s="22">
        <v>226.72901642901425</v>
      </c>
      <c r="F37" s="22">
        <v>161.30000000000001</v>
      </c>
      <c r="G37" s="21">
        <v>27197.5</v>
      </c>
      <c r="H37" s="22">
        <v>111.2</v>
      </c>
      <c r="I37" s="21">
        <v>18298.900000000001</v>
      </c>
      <c r="J37" s="22">
        <v>113.9</v>
      </c>
      <c r="K37" s="21">
        <v>22618.5</v>
      </c>
      <c r="L37" s="22">
        <v>34.700000000000003</v>
      </c>
      <c r="M37" s="21">
        <v>7217.6</v>
      </c>
      <c r="N37" s="22">
        <f t="shared" si="3"/>
        <v>313.16466616096261</v>
      </c>
      <c r="O37" s="23">
        <f t="shared" si="2"/>
        <v>75332.5</v>
      </c>
      <c r="P37" s="24" t="s">
        <v>3</v>
      </c>
      <c r="Q37" s="24" t="s">
        <v>10</v>
      </c>
      <c r="R37" s="25" t="s">
        <v>14</v>
      </c>
      <c r="S37" s="26">
        <v>13.083333333333334</v>
      </c>
      <c r="T37" s="27">
        <v>1.34466</v>
      </c>
      <c r="U37" s="28">
        <v>0</v>
      </c>
      <c r="V37" s="28">
        <v>0</v>
      </c>
      <c r="W37" s="28">
        <v>0</v>
      </c>
      <c r="X37" s="28">
        <v>1</v>
      </c>
      <c r="Y37" s="28">
        <v>0</v>
      </c>
      <c r="Z37" s="28">
        <v>0</v>
      </c>
      <c r="AA37" s="28"/>
      <c r="AB37" s="28">
        <v>0</v>
      </c>
      <c r="AC37" s="30"/>
      <c r="AD37" s="31">
        <f t="shared" si="4"/>
        <v>1</v>
      </c>
      <c r="AE37" s="31">
        <v>0</v>
      </c>
      <c r="AF37" s="32">
        <v>1801.91</v>
      </c>
      <c r="AG37" s="32">
        <v>1</v>
      </c>
      <c r="AH37" s="33">
        <v>1</v>
      </c>
      <c r="AI37" s="33">
        <v>0</v>
      </c>
      <c r="AJ37" s="33"/>
      <c r="AK37" s="33">
        <v>0</v>
      </c>
      <c r="AL37" s="33">
        <v>0</v>
      </c>
    </row>
    <row r="38" spans="1:38">
      <c r="A38" s="35">
        <v>37</v>
      </c>
      <c r="B38" s="37">
        <v>7436</v>
      </c>
      <c r="C38" s="20" t="s">
        <v>53</v>
      </c>
      <c r="D38" s="21" t="s">
        <v>208</v>
      </c>
      <c r="E38" s="22">
        <v>184.10025664527956</v>
      </c>
      <c r="F38" s="22">
        <v>109.1</v>
      </c>
      <c r="G38" s="21">
        <v>22071.8</v>
      </c>
      <c r="H38" s="22">
        <v>92.7</v>
      </c>
      <c r="I38" s="21">
        <v>19472.900000000001</v>
      </c>
      <c r="J38" s="22">
        <v>89.3</v>
      </c>
      <c r="K38" s="21">
        <v>18640.8</v>
      </c>
      <c r="L38" s="22">
        <v>71</v>
      </c>
      <c r="M38" s="41" t="s">
        <v>338</v>
      </c>
      <c r="N38" s="22">
        <f t="shared" si="3"/>
        <v>397.91208791208794</v>
      </c>
      <c r="O38" s="23" t="e">
        <f t="shared" si="2"/>
        <v>#VALUE!</v>
      </c>
      <c r="P38" s="24" t="s">
        <v>3</v>
      </c>
      <c r="Q38" s="24" t="s">
        <v>10</v>
      </c>
      <c r="R38" s="25" t="s">
        <v>14</v>
      </c>
      <c r="S38" s="26">
        <v>7.75</v>
      </c>
      <c r="T38" s="27">
        <v>0.91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/>
      <c r="AB38" s="28">
        <v>0</v>
      </c>
      <c r="AC38" s="30"/>
      <c r="AD38" s="31">
        <f t="shared" si="4"/>
        <v>1</v>
      </c>
      <c r="AE38" s="31">
        <v>0</v>
      </c>
      <c r="AF38" s="32">
        <v>817.68</v>
      </c>
      <c r="AG38" s="32">
        <v>0</v>
      </c>
      <c r="AH38" s="33">
        <v>0</v>
      </c>
      <c r="AI38" s="33">
        <v>1</v>
      </c>
      <c r="AJ38" s="33">
        <v>2</v>
      </c>
      <c r="AK38" s="33">
        <v>0</v>
      </c>
      <c r="AL38" s="33">
        <v>0</v>
      </c>
    </row>
    <row r="39" spans="1:38">
      <c r="A39" s="35">
        <v>38</v>
      </c>
      <c r="B39" s="37">
        <v>7455</v>
      </c>
      <c r="C39" s="20" t="s">
        <v>54</v>
      </c>
      <c r="D39" s="21" t="s">
        <v>209</v>
      </c>
      <c r="E39" s="22">
        <v>113.76666666666667</v>
      </c>
      <c r="F39" s="22">
        <v>126.6</v>
      </c>
      <c r="G39" s="21">
        <v>13652</v>
      </c>
      <c r="H39" s="22">
        <v>173.9</v>
      </c>
      <c r="I39" s="21">
        <v>22623.7</v>
      </c>
      <c r="J39" s="22">
        <v>144.1</v>
      </c>
      <c r="K39" s="21">
        <v>21001.7</v>
      </c>
      <c r="L39" s="22">
        <v>121.6</v>
      </c>
      <c r="M39" s="21">
        <v>18341.599999999999</v>
      </c>
      <c r="N39" s="22">
        <f t="shared" si="3"/>
        <v>536.68246445497641</v>
      </c>
      <c r="O39" s="23">
        <f t="shared" si="2"/>
        <v>75619</v>
      </c>
      <c r="P39" s="24" t="s">
        <v>3</v>
      </c>
      <c r="Q39" s="24" t="s">
        <v>10</v>
      </c>
      <c r="R39" s="25" t="s">
        <v>14</v>
      </c>
      <c r="S39" s="26">
        <v>10</v>
      </c>
      <c r="T39" s="27">
        <v>1.0549999999999999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/>
      <c r="AB39" s="28">
        <v>0</v>
      </c>
      <c r="AC39" s="30"/>
      <c r="AD39" s="31">
        <f t="shared" si="4"/>
        <v>0</v>
      </c>
      <c r="AE39" s="31">
        <v>0</v>
      </c>
      <c r="AF39" s="32">
        <v>730.44</v>
      </c>
      <c r="AG39" s="32">
        <v>0</v>
      </c>
      <c r="AH39" s="33">
        <v>0</v>
      </c>
      <c r="AI39" s="33">
        <v>0</v>
      </c>
      <c r="AJ39" s="33"/>
      <c r="AK39" s="33">
        <v>1</v>
      </c>
      <c r="AL39" s="33">
        <v>0</v>
      </c>
    </row>
    <row r="40" spans="1:38">
      <c r="A40" s="35">
        <v>39</v>
      </c>
      <c r="B40" s="37">
        <v>7594</v>
      </c>
      <c r="C40" s="20" t="s">
        <v>55</v>
      </c>
      <c r="D40" s="21" t="s">
        <v>210</v>
      </c>
      <c r="E40" s="22">
        <v>193.87147035573122</v>
      </c>
      <c r="F40" s="22">
        <v>75.900000000000006</v>
      </c>
      <c r="G40" s="40">
        <v>23246.2</v>
      </c>
      <c r="H40" s="22">
        <v>61.2</v>
      </c>
      <c r="I40" s="40">
        <v>18914.900000000001</v>
      </c>
      <c r="J40" s="22">
        <v>61.2</v>
      </c>
      <c r="K40" s="40">
        <v>23667</v>
      </c>
      <c r="L40" s="22">
        <v>23.7</v>
      </c>
      <c r="M40" s="40">
        <v>8618</v>
      </c>
      <c r="N40" s="22">
        <f t="shared" si="3"/>
        <v>350.71090047393363</v>
      </c>
      <c r="O40" s="23">
        <f t="shared" si="2"/>
        <v>74446.100000000006</v>
      </c>
      <c r="P40" s="24" t="s">
        <v>3</v>
      </c>
      <c r="Q40" s="24" t="s">
        <v>10</v>
      </c>
      <c r="R40" s="25" t="s">
        <v>14</v>
      </c>
      <c r="S40" s="26">
        <v>3.5</v>
      </c>
      <c r="T40" s="27">
        <v>0.63300000000000001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/>
      <c r="AB40" s="28">
        <v>0</v>
      </c>
      <c r="AC40" s="30"/>
      <c r="AD40" s="31">
        <f t="shared" si="4"/>
        <v>1</v>
      </c>
      <c r="AE40" s="31">
        <v>0</v>
      </c>
      <c r="AF40" s="32">
        <v>737.09</v>
      </c>
      <c r="AG40" s="32">
        <v>0</v>
      </c>
      <c r="AH40" s="33">
        <v>0</v>
      </c>
      <c r="AI40" s="33">
        <v>0</v>
      </c>
      <c r="AJ40" s="33"/>
      <c r="AK40" s="33">
        <v>0</v>
      </c>
      <c r="AL40" s="33">
        <v>1</v>
      </c>
    </row>
    <row r="41" spans="1:38">
      <c r="A41" s="35">
        <v>40</v>
      </c>
      <c r="B41" s="37">
        <v>7618</v>
      </c>
      <c r="C41" s="20" t="s">
        <v>56</v>
      </c>
      <c r="D41" s="21" t="s">
        <v>211</v>
      </c>
      <c r="E41" s="22">
        <v>162.95000892733563</v>
      </c>
      <c r="F41" s="22">
        <v>86.7</v>
      </c>
      <c r="G41" s="40">
        <v>19542.099999999999</v>
      </c>
      <c r="H41" s="22">
        <v>83.2</v>
      </c>
      <c r="I41" s="40">
        <v>17324</v>
      </c>
      <c r="J41" s="22">
        <v>90</v>
      </c>
      <c r="K41" s="40">
        <v>19968.400000000001</v>
      </c>
      <c r="L41" s="22">
        <v>81.900000000000006</v>
      </c>
      <c r="M41" s="40">
        <v>13780.7</v>
      </c>
      <c r="N41" s="22">
        <f t="shared" si="3"/>
        <v>472.79165629236167</v>
      </c>
      <c r="O41" s="23">
        <f t="shared" si="2"/>
        <v>70615.199999999997</v>
      </c>
      <c r="P41" s="24" t="s">
        <v>3</v>
      </c>
      <c r="Q41" s="24" t="s">
        <v>10</v>
      </c>
      <c r="R41" s="25" t="s">
        <v>14</v>
      </c>
      <c r="S41" s="26">
        <v>4.75</v>
      </c>
      <c r="T41" s="27">
        <v>0.72294000000000003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/>
      <c r="AB41" s="28">
        <v>1</v>
      </c>
      <c r="AC41" s="30"/>
      <c r="AD41" s="31">
        <f t="shared" si="4"/>
        <v>0</v>
      </c>
      <c r="AE41" s="31">
        <v>0</v>
      </c>
      <c r="AF41" s="32">
        <v>377.39</v>
      </c>
      <c r="AG41" s="32">
        <v>0</v>
      </c>
      <c r="AH41" s="33">
        <v>0</v>
      </c>
      <c r="AI41" s="33">
        <v>1</v>
      </c>
      <c r="AJ41" s="33">
        <v>2</v>
      </c>
      <c r="AK41" s="33">
        <v>0</v>
      </c>
      <c r="AL41" s="33">
        <v>0</v>
      </c>
    </row>
    <row r="42" spans="1:38">
      <c r="A42" s="35">
        <v>41</v>
      </c>
      <c r="B42" s="37">
        <v>7617</v>
      </c>
      <c r="C42" s="20" t="s">
        <v>57</v>
      </c>
      <c r="D42" s="21" t="s">
        <v>212</v>
      </c>
      <c r="E42" s="22">
        <v>170.50521797802199</v>
      </c>
      <c r="F42" s="22">
        <v>182</v>
      </c>
      <c r="G42" s="40">
        <v>20456.400000000001</v>
      </c>
      <c r="H42" s="22">
        <v>166.8</v>
      </c>
      <c r="I42" s="40">
        <v>18922.400000000001</v>
      </c>
      <c r="J42" s="22">
        <v>166.8</v>
      </c>
      <c r="K42" s="40">
        <v>18733.900000000001</v>
      </c>
      <c r="L42" s="22">
        <v>150.4</v>
      </c>
      <c r="M42" s="40">
        <v>19309.8</v>
      </c>
      <c r="N42" s="22">
        <f t="shared" si="3"/>
        <v>439.03017838073015</v>
      </c>
      <c r="O42" s="23">
        <f t="shared" si="2"/>
        <v>77422.5</v>
      </c>
      <c r="P42" s="24" t="s">
        <v>3</v>
      </c>
      <c r="Q42" s="24" t="s">
        <v>10</v>
      </c>
      <c r="R42" s="25" t="s">
        <v>14</v>
      </c>
      <c r="S42" s="26">
        <v>14.166666666666666</v>
      </c>
      <c r="T42" s="27">
        <v>1.51698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/>
      <c r="AB42" s="28">
        <v>0</v>
      </c>
      <c r="AC42" s="30"/>
      <c r="AD42" s="31">
        <f t="shared" si="4"/>
        <v>1</v>
      </c>
      <c r="AE42" s="31">
        <v>0</v>
      </c>
      <c r="AF42" s="32">
        <v>1191.92</v>
      </c>
      <c r="AG42" s="32">
        <v>1</v>
      </c>
      <c r="AH42" s="33">
        <v>0</v>
      </c>
      <c r="AI42" s="33">
        <v>1</v>
      </c>
      <c r="AJ42" s="33">
        <v>2</v>
      </c>
      <c r="AK42" s="33">
        <v>0</v>
      </c>
      <c r="AL42" s="33">
        <v>0</v>
      </c>
    </row>
    <row r="43" spans="1:38">
      <c r="A43" s="18">
        <v>42</v>
      </c>
      <c r="B43" s="37">
        <v>7618</v>
      </c>
      <c r="C43" s="20" t="s">
        <v>58</v>
      </c>
      <c r="D43" s="21" t="s">
        <v>213</v>
      </c>
      <c r="E43" s="22">
        <v>219.64128439024401</v>
      </c>
      <c r="F43" s="22">
        <v>102.5</v>
      </c>
      <c r="G43" s="40">
        <v>26355</v>
      </c>
      <c r="H43" s="22">
        <v>72.900000000000006</v>
      </c>
      <c r="I43" s="40">
        <v>17878.7</v>
      </c>
      <c r="J43" s="22">
        <v>76.5</v>
      </c>
      <c r="K43" s="40">
        <v>18899.7</v>
      </c>
      <c r="L43" s="22">
        <v>48</v>
      </c>
      <c r="M43" s="40">
        <v>13631.1</v>
      </c>
      <c r="N43" s="22">
        <f t="shared" si="3"/>
        <v>351.0764079931634</v>
      </c>
      <c r="O43" s="23">
        <f t="shared" si="2"/>
        <v>76764.5</v>
      </c>
      <c r="P43" s="24" t="s">
        <v>3</v>
      </c>
      <c r="Q43" s="24" t="s">
        <v>10</v>
      </c>
      <c r="R43" s="25" t="s">
        <v>14</v>
      </c>
      <c r="S43" s="26">
        <v>8.75</v>
      </c>
      <c r="T43" s="27">
        <v>0.85423000000000004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/>
      <c r="AB43" s="28">
        <v>0</v>
      </c>
      <c r="AC43" s="30"/>
      <c r="AD43" s="31">
        <f t="shared" si="4"/>
        <v>1</v>
      </c>
      <c r="AE43" s="31">
        <v>0</v>
      </c>
      <c r="AF43" s="32">
        <v>615.54</v>
      </c>
      <c r="AG43" s="32">
        <v>0</v>
      </c>
      <c r="AH43" s="33">
        <v>0</v>
      </c>
      <c r="AI43" s="33">
        <v>0</v>
      </c>
      <c r="AJ43" s="33"/>
      <c r="AK43" s="33">
        <v>0</v>
      </c>
      <c r="AL43" s="33">
        <v>0</v>
      </c>
    </row>
    <row r="44" spans="1:38">
      <c r="A44" s="35">
        <v>43</v>
      </c>
      <c r="B44" s="37">
        <v>7574</v>
      </c>
      <c r="C44" s="20" t="s">
        <v>59</v>
      </c>
      <c r="D44" s="21" t="s">
        <v>214</v>
      </c>
      <c r="E44" s="22">
        <v>179.73027950310561</v>
      </c>
      <c r="F44" s="22">
        <v>161</v>
      </c>
      <c r="G44" s="21">
        <v>21434.5</v>
      </c>
      <c r="H44" s="22">
        <v>140.80000000000001</v>
      </c>
      <c r="I44" s="21">
        <v>18819.900000000001</v>
      </c>
      <c r="J44" s="22">
        <v>140.80000000000001</v>
      </c>
      <c r="K44" s="21">
        <v>22584.3</v>
      </c>
      <c r="L44" s="22">
        <v>75.8</v>
      </c>
      <c r="M44" s="21">
        <v>12557.3</v>
      </c>
      <c r="N44" s="22">
        <f t="shared" si="3"/>
        <v>383.99999999999994</v>
      </c>
      <c r="O44" s="23">
        <f t="shared" si="2"/>
        <v>75396</v>
      </c>
      <c r="P44" s="24" t="s">
        <v>5</v>
      </c>
      <c r="Q44" s="24" t="s">
        <v>10</v>
      </c>
      <c r="R44" s="25" t="s">
        <v>14</v>
      </c>
      <c r="S44" s="26">
        <v>11.25</v>
      </c>
      <c r="T44" s="27">
        <v>1.35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/>
      <c r="AB44" s="28">
        <v>0</v>
      </c>
      <c r="AC44" s="30"/>
      <c r="AD44" s="31">
        <f t="shared" si="4"/>
        <v>1</v>
      </c>
      <c r="AE44" s="31">
        <v>0</v>
      </c>
      <c r="AF44" s="32">
        <v>71.25</v>
      </c>
      <c r="AG44" s="32">
        <v>0</v>
      </c>
      <c r="AH44" s="33">
        <v>1</v>
      </c>
      <c r="AI44" s="33">
        <v>0</v>
      </c>
      <c r="AJ44" s="33"/>
      <c r="AK44" s="33">
        <v>0</v>
      </c>
      <c r="AL44" s="33">
        <v>0</v>
      </c>
    </row>
    <row r="45" spans="1:38">
      <c r="A45" s="35">
        <v>44</v>
      </c>
      <c r="B45" s="37">
        <v>3871</v>
      </c>
      <c r="C45" s="20" t="s">
        <v>60</v>
      </c>
      <c r="D45" s="21" t="s">
        <v>215</v>
      </c>
      <c r="E45" s="22">
        <v>163.84940000000003</v>
      </c>
      <c r="F45" s="22">
        <v>156</v>
      </c>
      <c r="G45" s="21">
        <v>19276.400000000001</v>
      </c>
      <c r="H45" s="22">
        <v>151.69999999999999</v>
      </c>
      <c r="I45" s="21">
        <v>20501.900000000001</v>
      </c>
      <c r="J45" s="22">
        <v>138.69999999999999</v>
      </c>
      <c r="K45" s="21">
        <v>18132.8</v>
      </c>
      <c r="L45" s="22">
        <v>130.69999999999999</v>
      </c>
      <c r="M45" s="21">
        <v>17048.400000000001</v>
      </c>
      <c r="N45" s="22">
        <f t="shared" si="3"/>
        <v>435.2187028657616</v>
      </c>
      <c r="O45" s="23">
        <f t="shared" si="2"/>
        <v>74959.5</v>
      </c>
      <c r="P45" s="24" t="s">
        <v>8</v>
      </c>
      <c r="Q45" s="24" t="s">
        <v>9</v>
      </c>
      <c r="R45" s="25" t="s">
        <v>14</v>
      </c>
      <c r="S45" s="26">
        <v>16.75</v>
      </c>
      <c r="T45" s="27">
        <v>1.3260000000000001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/>
      <c r="AB45" s="28">
        <v>0</v>
      </c>
      <c r="AC45" s="30"/>
      <c r="AD45" s="31">
        <f t="shared" si="4"/>
        <v>0</v>
      </c>
      <c r="AE45" s="31">
        <v>0</v>
      </c>
      <c r="AF45" s="32">
        <v>496.62</v>
      </c>
      <c r="AG45" s="32">
        <v>0</v>
      </c>
      <c r="AH45" s="33">
        <v>1</v>
      </c>
      <c r="AI45" s="33">
        <v>1</v>
      </c>
      <c r="AJ45" s="33">
        <v>2</v>
      </c>
      <c r="AK45" s="33">
        <v>0</v>
      </c>
      <c r="AL45" s="33">
        <v>0</v>
      </c>
    </row>
    <row r="46" spans="1:38" ht="17.25" customHeight="1">
      <c r="A46" s="35">
        <v>45</v>
      </c>
      <c r="B46" s="37">
        <v>7576</v>
      </c>
      <c r="C46" s="20" t="s">
        <v>61</v>
      </c>
      <c r="D46" s="21" t="s">
        <v>216</v>
      </c>
      <c r="E46" s="22">
        <v>196.11123399301511</v>
      </c>
      <c r="F46" s="22">
        <v>171.8</v>
      </c>
      <c r="G46" s="21">
        <v>23235.8</v>
      </c>
      <c r="H46" s="22">
        <v>138.6</v>
      </c>
      <c r="I46" s="21">
        <v>19769.099999999999</v>
      </c>
      <c r="J46" s="22">
        <v>131.5</v>
      </c>
      <c r="K46" s="21">
        <v>20312.2</v>
      </c>
      <c r="L46" s="22">
        <v>79.7</v>
      </c>
      <c r="M46" s="21">
        <v>12200.4</v>
      </c>
      <c r="N46" s="22">
        <f t="shared" si="3"/>
        <v>359.72413793103453</v>
      </c>
      <c r="O46" s="23">
        <f t="shared" si="2"/>
        <v>75517.499999999985</v>
      </c>
      <c r="P46" s="24" t="s">
        <v>1</v>
      </c>
      <c r="Q46" s="24" t="s">
        <v>10</v>
      </c>
      <c r="R46" s="25" t="s">
        <v>14</v>
      </c>
      <c r="S46" s="26">
        <v>12.75</v>
      </c>
      <c r="T46" s="27">
        <v>1.45</v>
      </c>
      <c r="U46" s="28">
        <v>1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/>
      <c r="AB46" s="28">
        <v>1</v>
      </c>
      <c r="AC46" s="30"/>
      <c r="AD46" s="31">
        <f t="shared" si="4"/>
        <v>1</v>
      </c>
      <c r="AE46" s="31">
        <v>0</v>
      </c>
      <c r="AF46" s="32">
        <v>289.29000000000002</v>
      </c>
      <c r="AG46" s="32">
        <v>0</v>
      </c>
      <c r="AH46" s="33">
        <v>0</v>
      </c>
      <c r="AI46" s="33">
        <v>0</v>
      </c>
      <c r="AJ46" s="33"/>
      <c r="AK46" s="33">
        <v>0</v>
      </c>
      <c r="AL46" s="33">
        <v>0</v>
      </c>
    </row>
    <row r="47" spans="1:38" ht="30">
      <c r="A47" s="35">
        <v>46</v>
      </c>
      <c r="B47" s="37">
        <v>7623</v>
      </c>
      <c r="C47" s="20" t="s">
        <v>62</v>
      </c>
      <c r="D47" s="21" t="s">
        <v>217</v>
      </c>
      <c r="E47" s="22">
        <v>171.55768998763904</v>
      </c>
      <c r="F47" s="22">
        <v>161.80000000000001</v>
      </c>
      <c r="G47" s="21">
        <v>20579.8</v>
      </c>
      <c r="H47" s="22">
        <v>147.4</v>
      </c>
      <c r="I47" s="42">
        <v>21080.2</v>
      </c>
      <c r="J47" s="22">
        <v>131.1</v>
      </c>
      <c r="K47" s="21">
        <v>20744.2</v>
      </c>
      <c r="L47" s="22">
        <v>79.599999999999994</v>
      </c>
      <c r="M47" s="21">
        <v>10005.200000000001</v>
      </c>
      <c r="N47" s="22">
        <f t="shared" si="3"/>
        <v>385.45373665480435</v>
      </c>
      <c r="O47" s="23">
        <f t="shared" si="2"/>
        <v>72409.399999999994</v>
      </c>
      <c r="P47" s="24" t="s">
        <v>3</v>
      </c>
      <c r="Q47" s="24" t="s">
        <v>10</v>
      </c>
      <c r="R47" s="25" t="s">
        <v>14</v>
      </c>
      <c r="S47" s="26">
        <v>12.5</v>
      </c>
      <c r="T47" s="27">
        <v>1.3488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43">
        <v>1</v>
      </c>
      <c r="AA47" s="43" t="s">
        <v>329</v>
      </c>
      <c r="AB47" s="28">
        <v>0</v>
      </c>
      <c r="AC47" s="30"/>
      <c r="AD47" s="31">
        <f t="shared" si="4"/>
        <v>1</v>
      </c>
      <c r="AE47" s="31">
        <v>0</v>
      </c>
      <c r="AF47" s="32">
        <v>1621.76</v>
      </c>
      <c r="AG47" s="32">
        <v>1</v>
      </c>
      <c r="AH47" s="33">
        <v>0</v>
      </c>
      <c r="AI47" s="33">
        <v>0</v>
      </c>
      <c r="AJ47" s="33"/>
      <c r="AK47" s="33">
        <v>0</v>
      </c>
      <c r="AL47" s="33">
        <v>0</v>
      </c>
    </row>
    <row r="48" spans="1:38">
      <c r="A48" s="18">
        <v>47</v>
      </c>
      <c r="B48" s="37">
        <v>7473</v>
      </c>
      <c r="C48" s="20" t="s">
        <v>63</v>
      </c>
      <c r="D48" s="21" t="s">
        <v>218</v>
      </c>
      <c r="E48" s="22">
        <v>258.86322936950148</v>
      </c>
      <c r="F48" s="22">
        <v>136.4</v>
      </c>
      <c r="G48" s="21">
        <v>31048.2</v>
      </c>
      <c r="H48" s="22">
        <v>82.4</v>
      </c>
      <c r="I48" s="21">
        <v>23331.1</v>
      </c>
      <c r="J48" s="22">
        <v>66.2</v>
      </c>
      <c r="K48" s="21">
        <v>20201.2</v>
      </c>
      <c r="L48" s="22">
        <v>1.4</v>
      </c>
      <c r="M48" s="21">
        <v>604.1</v>
      </c>
      <c r="N48" s="22">
        <f t="shared" si="3"/>
        <v>251.83999718614527</v>
      </c>
      <c r="O48" s="23">
        <f t="shared" si="2"/>
        <v>75184.600000000006</v>
      </c>
      <c r="P48" s="24" t="s">
        <v>3</v>
      </c>
      <c r="Q48" s="24" t="s">
        <v>10</v>
      </c>
      <c r="R48" s="25" t="s">
        <v>14</v>
      </c>
      <c r="S48" s="26">
        <v>10.833333333333334</v>
      </c>
      <c r="T48" s="27">
        <v>1.13723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/>
      <c r="AB48" s="28">
        <v>0</v>
      </c>
      <c r="AC48" s="30"/>
      <c r="AD48" s="31">
        <f t="shared" si="4"/>
        <v>1</v>
      </c>
      <c r="AE48" s="31">
        <v>0</v>
      </c>
      <c r="AF48" s="32">
        <v>643.17999999999995</v>
      </c>
      <c r="AG48" s="32">
        <v>0</v>
      </c>
      <c r="AH48" s="33">
        <v>0</v>
      </c>
      <c r="AI48" s="33">
        <v>0</v>
      </c>
      <c r="AJ48" s="33"/>
      <c r="AK48" s="33">
        <v>0</v>
      </c>
      <c r="AL48" s="33">
        <v>0</v>
      </c>
    </row>
    <row r="49" spans="1:38">
      <c r="A49" s="35">
        <v>48</v>
      </c>
      <c r="B49" s="37">
        <v>7448</v>
      </c>
      <c r="C49" s="20" t="s">
        <v>64</v>
      </c>
      <c r="D49" s="21" t="s">
        <v>219</v>
      </c>
      <c r="E49" s="22">
        <v>154.42250000000001</v>
      </c>
      <c r="F49" s="22">
        <v>161.4</v>
      </c>
      <c r="G49" s="21">
        <v>18530.7</v>
      </c>
      <c r="H49" s="22">
        <v>161.4</v>
      </c>
      <c r="I49" s="21">
        <v>22735</v>
      </c>
      <c r="J49" s="22">
        <v>133.1</v>
      </c>
      <c r="K49" s="21">
        <v>21486.799999999999</v>
      </c>
      <c r="L49" s="22">
        <v>75.900000000000006</v>
      </c>
      <c r="M49" s="21">
        <v>9257.2999999999993</v>
      </c>
      <c r="N49" s="22">
        <f t="shared" si="3"/>
        <v>395.3903345724907</v>
      </c>
      <c r="O49" s="23">
        <f t="shared" si="2"/>
        <v>72009.8</v>
      </c>
      <c r="P49" s="24" t="s">
        <v>3</v>
      </c>
      <c r="Q49" s="24" t="s">
        <v>10</v>
      </c>
      <c r="R49" s="25" t="s">
        <v>14</v>
      </c>
      <c r="S49" s="26">
        <v>11.333333333333334</v>
      </c>
      <c r="T49" s="27">
        <v>1.345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/>
      <c r="AB49" s="28">
        <v>1</v>
      </c>
      <c r="AC49" s="30"/>
      <c r="AD49" s="31">
        <f t="shared" si="4"/>
        <v>0</v>
      </c>
      <c r="AE49" s="31">
        <v>0</v>
      </c>
      <c r="AF49" s="32">
        <v>29.9</v>
      </c>
      <c r="AG49" s="32">
        <v>0</v>
      </c>
      <c r="AH49" s="33">
        <v>0</v>
      </c>
      <c r="AI49" s="33">
        <v>1</v>
      </c>
      <c r="AJ49" s="33">
        <v>2</v>
      </c>
      <c r="AK49" s="33">
        <v>0</v>
      </c>
      <c r="AL49" s="33">
        <v>0</v>
      </c>
    </row>
    <row r="50" spans="1:38" ht="19.5" customHeight="1">
      <c r="A50" s="35">
        <v>49</v>
      </c>
      <c r="B50" s="37">
        <v>7609</v>
      </c>
      <c r="C50" s="20" t="s">
        <v>65</v>
      </c>
      <c r="D50" s="21" t="s">
        <v>220</v>
      </c>
      <c r="E50" s="22">
        <v>203.25285683937824</v>
      </c>
      <c r="F50" s="22">
        <v>57.9</v>
      </c>
      <c r="G50" s="21">
        <v>24138.7</v>
      </c>
      <c r="H50" s="22">
        <v>45</v>
      </c>
      <c r="I50" s="21">
        <v>19642.599999999999</v>
      </c>
      <c r="J50" s="22">
        <v>43</v>
      </c>
      <c r="K50" s="21">
        <v>21856.3</v>
      </c>
      <c r="L50" s="22">
        <v>18.399999999999999</v>
      </c>
      <c r="M50" s="21">
        <v>6458.5</v>
      </c>
      <c r="N50" s="22">
        <f t="shared" si="3"/>
        <v>337.00490226242488</v>
      </c>
      <c r="O50" s="23">
        <f t="shared" si="2"/>
        <v>72096.100000000006</v>
      </c>
      <c r="P50" s="24" t="s">
        <v>3</v>
      </c>
      <c r="Q50" s="24" t="s">
        <v>10</v>
      </c>
      <c r="R50" s="25" t="s">
        <v>14</v>
      </c>
      <c r="S50" s="26">
        <v>1.5</v>
      </c>
      <c r="T50" s="27">
        <v>0.48753000000000002</v>
      </c>
      <c r="U50" s="28">
        <v>0</v>
      </c>
      <c r="V50" s="28">
        <v>0</v>
      </c>
      <c r="W50" s="28">
        <v>0</v>
      </c>
      <c r="X50" s="28">
        <v>1</v>
      </c>
      <c r="Y50" s="28">
        <v>0</v>
      </c>
      <c r="Z50" s="28">
        <v>0</v>
      </c>
      <c r="AA50" s="28"/>
      <c r="AB50" s="28">
        <v>0</v>
      </c>
      <c r="AC50" s="30"/>
      <c r="AD50" s="31">
        <f t="shared" si="4"/>
        <v>1</v>
      </c>
      <c r="AE50" s="31">
        <v>0</v>
      </c>
      <c r="AF50" s="32">
        <v>2649.17</v>
      </c>
      <c r="AG50" s="32">
        <v>1</v>
      </c>
      <c r="AH50" s="33">
        <v>1</v>
      </c>
      <c r="AI50" s="33">
        <v>0</v>
      </c>
      <c r="AJ50" s="33"/>
      <c r="AK50" s="33">
        <v>1</v>
      </c>
      <c r="AL50" s="33">
        <v>0</v>
      </c>
    </row>
    <row r="51" spans="1:38" ht="30">
      <c r="A51" s="35">
        <v>50</v>
      </c>
      <c r="B51" s="37">
        <v>7381</v>
      </c>
      <c r="C51" s="20" t="s">
        <v>66</v>
      </c>
      <c r="D51" s="41" t="s">
        <v>221</v>
      </c>
      <c r="E51" s="22">
        <v>180.18222222222221</v>
      </c>
      <c r="F51" s="22">
        <v>111.6</v>
      </c>
      <c r="G51" s="21">
        <v>16216.4</v>
      </c>
      <c r="H51" s="22">
        <v>129</v>
      </c>
      <c r="I51" s="21">
        <v>19032.2</v>
      </c>
      <c r="J51" s="22">
        <v>127.1</v>
      </c>
      <c r="K51" s="21">
        <v>22750.6</v>
      </c>
      <c r="L51" s="22">
        <v>95</v>
      </c>
      <c r="M51" s="21">
        <v>12476.4</v>
      </c>
      <c r="N51" s="22">
        <f t="shared" si="3"/>
        <v>371.05052125100235</v>
      </c>
      <c r="O51" s="23">
        <f t="shared" si="2"/>
        <v>70475.599999999991</v>
      </c>
      <c r="P51" s="24" t="s">
        <v>3</v>
      </c>
      <c r="Q51" s="24" t="s">
        <v>10</v>
      </c>
      <c r="R51" s="25" t="s">
        <v>14</v>
      </c>
      <c r="S51" s="26">
        <v>19</v>
      </c>
      <c r="T51" s="27">
        <v>1.2470000000000001</v>
      </c>
      <c r="U51" s="28">
        <v>1</v>
      </c>
      <c r="V51" s="28">
        <v>0</v>
      </c>
      <c r="W51" s="28">
        <v>0</v>
      </c>
      <c r="X51" s="28">
        <v>0</v>
      </c>
      <c r="Y51" s="28">
        <v>0</v>
      </c>
      <c r="Z51" s="43">
        <v>1</v>
      </c>
      <c r="AA51" s="43" t="s">
        <v>329</v>
      </c>
      <c r="AB51" s="28">
        <v>1</v>
      </c>
      <c r="AC51" s="30"/>
      <c r="AD51" s="31">
        <f t="shared" si="4"/>
        <v>1</v>
      </c>
      <c r="AE51" s="31">
        <v>0</v>
      </c>
      <c r="AF51" s="32">
        <v>183.22</v>
      </c>
      <c r="AG51" s="32">
        <v>0</v>
      </c>
      <c r="AH51" s="33">
        <v>1</v>
      </c>
      <c r="AI51" s="33">
        <v>0</v>
      </c>
      <c r="AJ51" s="33"/>
      <c r="AK51" s="33">
        <v>0</v>
      </c>
      <c r="AL51" s="33">
        <v>1</v>
      </c>
    </row>
    <row r="52" spans="1:38">
      <c r="A52" s="35">
        <v>51</v>
      </c>
      <c r="B52" s="37">
        <v>7621</v>
      </c>
      <c r="C52" s="20" t="s">
        <v>67</v>
      </c>
      <c r="D52" s="21" t="s">
        <v>222</v>
      </c>
      <c r="E52" s="22">
        <v>141.95376743058824</v>
      </c>
      <c r="F52" s="22">
        <v>212.5</v>
      </c>
      <c r="G52" s="21">
        <v>17101.7</v>
      </c>
      <c r="H52" s="22">
        <v>233</v>
      </c>
      <c r="I52" s="21">
        <v>19631.400000000001</v>
      </c>
      <c r="J52" s="22">
        <v>222.5</v>
      </c>
      <c r="K52" s="21">
        <v>19939.599999999999</v>
      </c>
      <c r="L52" s="22">
        <v>222.5</v>
      </c>
      <c r="M52" s="21">
        <v>24107.1</v>
      </c>
      <c r="N52" s="22">
        <f t="shared" si="3"/>
        <v>504.85580003061449</v>
      </c>
      <c r="O52" s="23">
        <f t="shared" si="2"/>
        <v>80779.8</v>
      </c>
      <c r="P52" s="24" t="s">
        <v>3</v>
      </c>
      <c r="Q52" s="24" t="s">
        <v>10</v>
      </c>
      <c r="R52" s="25" t="s">
        <v>14</v>
      </c>
      <c r="S52" s="26">
        <v>14.666666666666666</v>
      </c>
      <c r="T52" s="27">
        <v>1.76387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/>
      <c r="AB52" s="28">
        <v>1</v>
      </c>
      <c r="AC52" s="30"/>
      <c r="AD52" s="31">
        <f t="shared" si="4"/>
        <v>0</v>
      </c>
      <c r="AE52" s="31">
        <v>0</v>
      </c>
      <c r="AF52" s="32">
        <v>406.47</v>
      </c>
      <c r="AG52" s="32">
        <v>0</v>
      </c>
      <c r="AH52" s="33">
        <v>0</v>
      </c>
      <c r="AI52" s="33">
        <v>1</v>
      </c>
      <c r="AJ52" s="33">
        <v>2</v>
      </c>
      <c r="AK52" s="33">
        <v>0</v>
      </c>
      <c r="AL52" s="33">
        <v>0</v>
      </c>
    </row>
    <row r="53" spans="1:38">
      <c r="A53" s="35">
        <v>52</v>
      </c>
      <c r="B53" s="37">
        <v>7627</v>
      </c>
      <c r="C53" s="20" t="s">
        <v>68</v>
      </c>
      <c r="D53" s="21" t="s">
        <v>223</v>
      </c>
      <c r="E53" s="22">
        <v>185.78666903171006</v>
      </c>
      <c r="F53" s="22">
        <v>176.6</v>
      </c>
      <c r="G53" s="21">
        <v>22593.1</v>
      </c>
      <c r="H53" s="22">
        <v>146.6</v>
      </c>
      <c r="I53" s="21">
        <v>17873.900000000001</v>
      </c>
      <c r="J53" s="22">
        <v>146.6</v>
      </c>
      <c r="K53" s="21">
        <v>18818</v>
      </c>
      <c r="L53" s="22">
        <v>115.1</v>
      </c>
      <c r="M53" s="21">
        <v>18257.900000000001</v>
      </c>
      <c r="N53" s="22">
        <f t="shared" si="3"/>
        <v>402.7654402600175</v>
      </c>
      <c r="O53" s="23">
        <f t="shared" si="2"/>
        <v>77542.899999999994</v>
      </c>
      <c r="P53" s="24" t="s">
        <v>3</v>
      </c>
      <c r="Q53" s="24" t="s">
        <v>10</v>
      </c>
      <c r="R53" s="25" t="s">
        <v>14</v>
      </c>
      <c r="S53" s="26">
        <v>13.333333333333334</v>
      </c>
      <c r="T53" s="27">
        <v>1.45221</v>
      </c>
      <c r="U53" s="28">
        <v>0</v>
      </c>
      <c r="V53" s="28">
        <v>0</v>
      </c>
      <c r="W53" s="28">
        <v>0</v>
      </c>
      <c r="X53" s="28">
        <v>1</v>
      </c>
      <c r="Y53" s="28">
        <v>0</v>
      </c>
      <c r="Z53" s="28">
        <v>0</v>
      </c>
      <c r="AA53" s="28"/>
      <c r="AB53" s="28">
        <v>0</v>
      </c>
      <c r="AC53" s="30"/>
      <c r="AD53" s="31">
        <f t="shared" si="4"/>
        <v>1</v>
      </c>
      <c r="AE53" s="31">
        <v>0</v>
      </c>
      <c r="AF53" s="32">
        <v>237.88</v>
      </c>
      <c r="AG53" s="32">
        <v>0</v>
      </c>
      <c r="AH53" s="33">
        <v>0</v>
      </c>
      <c r="AI53" s="33">
        <v>0</v>
      </c>
      <c r="AJ53" s="33"/>
      <c r="AK53" s="33">
        <v>0</v>
      </c>
      <c r="AL53" s="33">
        <v>0</v>
      </c>
    </row>
    <row r="54" spans="1:38">
      <c r="A54" s="35">
        <v>53</v>
      </c>
      <c r="B54" s="37">
        <v>7535</v>
      </c>
      <c r="C54" s="20" t="s">
        <v>69</v>
      </c>
      <c r="D54" s="21" t="s">
        <v>224</v>
      </c>
      <c r="E54" s="22">
        <v>186.0618447253521</v>
      </c>
      <c r="F54" s="22">
        <v>142</v>
      </c>
      <c r="G54" s="21">
        <v>22317.3</v>
      </c>
      <c r="H54" s="22"/>
      <c r="I54" s="22"/>
      <c r="J54" s="22"/>
      <c r="K54" s="22"/>
      <c r="L54" s="22"/>
      <c r="M54" s="22" t="s">
        <v>338</v>
      </c>
      <c r="N54" s="22">
        <f t="shared" si="3"/>
        <v>119.9456021353696</v>
      </c>
      <c r="O54" s="23" t="e">
        <f t="shared" si="2"/>
        <v>#VALUE!</v>
      </c>
      <c r="P54" s="24" t="s">
        <v>3</v>
      </c>
      <c r="Q54" s="24" t="s">
        <v>10</v>
      </c>
      <c r="R54" s="25" t="s">
        <v>14</v>
      </c>
      <c r="S54" s="26">
        <v>14.166666666666666</v>
      </c>
      <c r="T54" s="27">
        <v>1.18387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/>
      <c r="AB54" s="28">
        <v>0</v>
      </c>
      <c r="AC54" s="30"/>
      <c r="AD54" s="31">
        <f t="shared" si="4"/>
        <v>1</v>
      </c>
      <c r="AE54" s="31">
        <v>0</v>
      </c>
      <c r="AF54" s="32">
        <v>1638.94</v>
      </c>
      <c r="AG54" s="32">
        <v>1</v>
      </c>
      <c r="AH54" s="33">
        <v>0</v>
      </c>
      <c r="AI54" s="33">
        <v>0</v>
      </c>
      <c r="AJ54" s="33"/>
      <c r="AK54" s="33">
        <v>0</v>
      </c>
      <c r="AL54" s="33">
        <v>0</v>
      </c>
    </row>
    <row r="55" spans="1:38">
      <c r="A55" s="35">
        <v>54</v>
      </c>
      <c r="B55" s="37">
        <v>7590</v>
      </c>
      <c r="C55" s="20" t="s">
        <v>70</v>
      </c>
      <c r="D55" s="21" t="s">
        <v>225</v>
      </c>
      <c r="E55" s="22">
        <v>172.06601122171944</v>
      </c>
      <c r="F55" s="22">
        <v>110.5</v>
      </c>
      <c r="G55" s="21">
        <v>20448.8</v>
      </c>
      <c r="H55" s="22">
        <v>101.3</v>
      </c>
      <c r="I55" s="21">
        <v>17483.8</v>
      </c>
      <c r="J55" s="22">
        <v>108.6</v>
      </c>
      <c r="K55" s="21">
        <v>13315.7</v>
      </c>
      <c r="L55" s="22">
        <v>108.6</v>
      </c>
      <c r="M55" s="41" t="s">
        <v>338</v>
      </c>
      <c r="N55" s="22">
        <f t="shared" si="3"/>
        <v>461.38954613895464</v>
      </c>
      <c r="O55" s="23" t="e">
        <f t="shared" si="2"/>
        <v>#VALUE!</v>
      </c>
      <c r="P55" s="24" t="s">
        <v>3</v>
      </c>
      <c r="Q55" s="24" t="s">
        <v>10</v>
      </c>
      <c r="R55" s="25" t="s">
        <v>14</v>
      </c>
      <c r="S55" s="26">
        <v>8.8333333333333339</v>
      </c>
      <c r="T55" s="27">
        <v>0.92979999999999996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/>
      <c r="AB55" s="28">
        <v>0</v>
      </c>
      <c r="AC55" s="30"/>
      <c r="AD55" s="31">
        <f t="shared" si="4"/>
        <v>1</v>
      </c>
      <c r="AE55" s="31">
        <v>0</v>
      </c>
      <c r="AF55" s="32">
        <v>923.91</v>
      </c>
      <c r="AG55" s="32">
        <v>0</v>
      </c>
      <c r="AH55" s="33">
        <v>0</v>
      </c>
      <c r="AI55" s="33">
        <v>1</v>
      </c>
      <c r="AJ55" s="33">
        <v>4</v>
      </c>
      <c r="AK55" s="33">
        <v>0</v>
      </c>
      <c r="AL55" s="33">
        <v>0</v>
      </c>
    </row>
    <row r="56" spans="1:38">
      <c r="A56" s="35">
        <v>55</v>
      </c>
      <c r="B56" s="37">
        <v>7529</v>
      </c>
      <c r="C56" s="20" t="s">
        <v>71</v>
      </c>
      <c r="D56" s="21" t="s">
        <v>226</v>
      </c>
      <c r="E56" s="22">
        <v>173.66698890429956</v>
      </c>
      <c r="F56" s="22">
        <v>216.3</v>
      </c>
      <c r="G56" s="21">
        <v>20997.3</v>
      </c>
      <c r="H56" s="22">
        <v>193.1</v>
      </c>
      <c r="I56" s="21">
        <v>18561.599999999999</v>
      </c>
      <c r="J56" s="22">
        <v>193.1</v>
      </c>
      <c r="K56" s="21">
        <v>27375.7</v>
      </c>
      <c r="L56" s="22">
        <v>56.9</v>
      </c>
      <c r="M56" s="41" t="s">
        <v>339</v>
      </c>
      <c r="N56" s="22">
        <f t="shared" si="3"/>
        <v>368.58580212409169</v>
      </c>
      <c r="O56" s="23" t="e">
        <f t="shared" si="2"/>
        <v>#VALUE!</v>
      </c>
      <c r="P56" s="24" t="s">
        <v>3</v>
      </c>
      <c r="Q56" s="24" t="s">
        <v>10</v>
      </c>
      <c r="R56" s="25" t="s">
        <v>14</v>
      </c>
      <c r="S56" s="26">
        <v>17.333333333333332</v>
      </c>
      <c r="T56" s="27">
        <v>1.7889999999999999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1</v>
      </c>
      <c r="AA56" s="28" t="s">
        <v>330</v>
      </c>
      <c r="AB56" s="28">
        <v>0</v>
      </c>
      <c r="AC56" s="30"/>
      <c r="AD56" s="31">
        <f t="shared" si="4"/>
        <v>1</v>
      </c>
      <c r="AE56" s="31">
        <v>0</v>
      </c>
      <c r="AF56" s="32">
        <v>16778.830000000002</v>
      </c>
      <c r="AG56" s="32">
        <v>1</v>
      </c>
      <c r="AH56" s="33">
        <v>1</v>
      </c>
      <c r="AI56" s="33">
        <v>1</v>
      </c>
      <c r="AJ56" s="33">
        <v>2</v>
      </c>
      <c r="AK56" s="33">
        <v>0</v>
      </c>
      <c r="AL56" s="33">
        <v>0</v>
      </c>
    </row>
    <row r="57" spans="1:38" ht="18" customHeight="1">
      <c r="A57" s="35">
        <v>56</v>
      </c>
      <c r="B57" s="37">
        <v>7599</v>
      </c>
      <c r="C57" s="20" t="s">
        <v>72</v>
      </c>
      <c r="D57" s="21" t="s">
        <v>227</v>
      </c>
      <c r="E57" s="22">
        <v>395.1724304461942</v>
      </c>
      <c r="F57" s="22">
        <v>38.1</v>
      </c>
      <c r="G57" s="21">
        <v>31301.599999999999</v>
      </c>
      <c r="H57" s="22">
        <v>22.8</v>
      </c>
      <c r="I57" s="21">
        <v>21751.5</v>
      </c>
      <c r="J57" s="22">
        <v>19.7</v>
      </c>
      <c r="K57" s="21">
        <v>17402.7</v>
      </c>
      <c r="L57" s="22">
        <v>5.0999999999999996</v>
      </c>
      <c r="M57" s="41"/>
      <c r="N57" s="22">
        <f t="shared" si="3"/>
        <v>178.17047817047819</v>
      </c>
      <c r="O57" s="23">
        <f t="shared" si="2"/>
        <v>70455.8</v>
      </c>
      <c r="P57" s="24" t="s">
        <v>3</v>
      </c>
      <c r="Q57" s="24" t="s">
        <v>10</v>
      </c>
      <c r="R57" s="25" t="s">
        <v>14</v>
      </c>
      <c r="S57" s="26">
        <v>1.5</v>
      </c>
      <c r="T57" s="27">
        <v>0.48099999999999998</v>
      </c>
      <c r="U57" s="28">
        <v>1</v>
      </c>
      <c r="V57" s="28">
        <v>1</v>
      </c>
      <c r="W57" s="28">
        <v>0</v>
      </c>
      <c r="X57" s="28">
        <v>1</v>
      </c>
      <c r="Y57" s="28">
        <v>0</v>
      </c>
      <c r="Z57" s="28">
        <v>1</v>
      </c>
      <c r="AA57" s="28"/>
      <c r="AB57" s="28">
        <v>1</v>
      </c>
      <c r="AC57" s="30"/>
      <c r="AD57" s="31">
        <f t="shared" si="4"/>
        <v>1</v>
      </c>
      <c r="AE57" s="31">
        <v>0</v>
      </c>
      <c r="AF57" s="32">
        <v>844.76</v>
      </c>
      <c r="AG57" s="32">
        <v>0</v>
      </c>
      <c r="AH57" s="33">
        <v>0</v>
      </c>
      <c r="AI57" s="33">
        <v>0</v>
      </c>
      <c r="AJ57" s="33"/>
      <c r="AK57" s="33">
        <v>0</v>
      </c>
      <c r="AL57" s="33">
        <v>1</v>
      </c>
    </row>
    <row r="58" spans="1:38">
      <c r="A58" s="35">
        <v>57</v>
      </c>
      <c r="B58" s="37">
        <v>7633</v>
      </c>
      <c r="C58" s="20" t="s">
        <v>73</v>
      </c>
      <c r="D58" s="21" t="s">
        <v>228</v>
      </c>
      <c r="E58" s="22">
        <v>263.18803150000002</v>
      </c>
      <c r="F58" s="22">
        <v>32</v>
      </c>
      <c r="G58" s="21">
        <v>20834.2</v>
      </c>
      <c r="H58" s="22">
        <v>26.5</v>
      </c>
      <c r="I58" s="21">
        <v>19082.099999999999</v>
      </c>
      <c r="J58" s="22">
        <v>26.5</v>
      </c>
      <c r="K58" s="21">
        <v>21010.1</v>
      </c>
      <c r="L58" s="22">
        <v>26.5</v>
      </c>
      <c r="M58" s="21">
        <v>26521.599999999999</v>
      </c>
      <c r="N58" s="22">
        <f t="shared" si="3"/>
        <v>275.82624183653274</v>
      </c>
      <c r="O58" s="23">
        <f t="shared" si="2"/>
        <v>87448</v>
      </c>
      <c r="P58" s="24" t="s">
        <v>3</v>
      </c>
      <c r="Q58" s="24" t="s">
        <v>10</v>
      </c>
      <c r="R58" s="25" t="s">
        <v>14</v>
      </c>
      <c r="S58" s="26">
        <v>0.58333333333333337</v>
      </c>
      <c r="T58" s="27">
        <v>0.40423999999999999</v>
      </c>
      <c r="U58" s="28">
        <v>0</v>
      </c>
      <c r="V58" s="28">
        <v>0</v>
      </c>
      <c r="W58" s="28">
        <v>0</v>
      </c>
      <c r="X58" s="28">
        <v>1</v>
      </c>
      <c r="Y58" s="28">
        <v>0</v>
      </c>
      <c r="Z58" s="28">
        <v>1</v>
      </c>
      <c r="AA58" s="28"/>
      <c r="AB58" s="28">
        <v>1</v>
      </c>
      <c r="AC58" s="30"/>
      <c r="AD58" s="31">
        <f t="shared" si="4"/>
        <v>1</v>
      </c>
      <c r="AE58" s="31">
        <v>0</v>
      </c>
      <c r="AF58" s="32">
        <v>1281.5</v>
      </c>
      <c r="AG58" s="32">
        <v>1</v>
      </c>
      <c r="AH58" s="33">
        <v>1</v>
      </c>
      <c r="AI58" s="33">
        <v>0</v>
      </c>
      <c r="AJ58" s="33"/>
      <c r="AK58" s="33">
        <v>0</v>
      </c>
      <c r="AL58" s="33">
        <v>0</v>
      </c>
    </row>
    <row r="59" spans="1:38">
      <c r="A59" s="35">
        <v>58</v>
      </c>
      <c r="B59" s="37">
        <v>7621</v>
      </c>
      <c r="C59" s="20" t="s">
        <v>74</v>
      </c>
      <c r="D59" s="21" t="s">
        <v>229</v>
      </c>
      <c r="E59" s="22">
        <v>177.95424382022472</v>
      </c>
      <c r="F59" s="22">
        <v>53.4</v>
      </c>
      <c r="G59" s="21">
        <v>21331.5</v>
      </c>
      <c r="H59" s="22">
        <v>46.9</v>
      </c>
      <c r="I59" s="21">
        <v>24236.2</v>
      </c>
      <c r="J59" s="22">
        <v>36.299999999999997</v>
      </c>
      <c r="K59" s="21">
        <v>17151</v>
      </c>
      <c r="L59" s="22">
        <v>26</v>
      </c>
      <c r="M59" s="21">
        <v>12076.5</v>
      </c>
      <c r="N59" s="22">
        <f t="shared" si="3"/>
        <v>364.99955104606266</v>
      </c>
      <c r="O59" s="23">
        <f t="shared" si="2"/>
        <v>74795.199999999997</v>
      </c>
      <c r="P59" s="24" t="s">
        <v>3</v>
      </c>
      <c r="Q59" s="24" t="s">
        <v>10</v>
      </c>
      <c r="R59" s="25" t="s">
        <v>14</v>
      </c>
      <c r="S59" s="26">
        <v>1.25</v>
      </c>
      <c r="T59" s="27">
        <v>0.44547999999999999</v>
      </c>
      <c r="U59" s="28">
        <v>1</v>
      </c>
      <c r="V59" s="28">
        <v>0</v>
      </c>
      <c r="W59" s="28">
        <v>0</v>
      </c>
      <c r="X59" s="28">
        <v>1</v>
      </c>
      <c r="Y59" s="28">
        <v>0</v>
      </c>
      <c r="Z59" s="28">
        <v>0</v>
      </c>
      <c r="AA59" s="28"/>
      <c r="AB59" s="28">
        <v>1</v>
      </c>
      <c r="AC59" s="30"/>
      <c r="AD59" s="31">
        <f t="shared" si="4"/>
        <v>1</v>
      </c>
      <c r="AE59" s="31">
        <v>0</v>
      </c>
      <c r="AF59" s="32">
        <v>398.32</v>
      </c>
      <c r="AG59" s="32">
        <v>0</v>
      </c>
      <c r="AH59" s="33">
        <v>0</v>
      </c>
      <c r="AI59" s="33">
        <v>0</v>
      </c>
      <c r="AJ59" s="33"/>
      <c r="AK59" s="33">
        <v>0</v>
      </c>
      <c r="AL59" s="33">
        <v>0</v>
      </c>
    </row>
    <row r="60" spans="1:38">
      <c r="A60" s="35">
        <v>59</v>
      </c>
      <c r="B60" s="37">
        <v>7639</v>
      </c>
      <c r="C60" s="20" t="s">
        <v>75</v>
      </c>
      <c r="D60" s="21" t="s">
        <v>230</v>
      </c>
      <c r="E60" s="22">
        <v>166.72537707451701</v>
      </c>
      <c r="F60" s="22">
        <v>217.4</v>
      </c>
      <c r="G60" s="21">
        <v>20004.8</v>
      </c>
      <c r="H60" s="22">
        <v>203.8</v>
      </c>
      <c r="I60" s="21">
        <v>16586.900000000001</v>
      </c>
      <c r="J60" s="22">
        <v>230.4</v>
      </c>
      <c r="K60" s="21">
        <v>19257.8</v>
      </c>
      <c r="L60" s="22">
        <v>229.1</v>
      </c>
      <c r="M60" s="21">
        <v>17918.599999999999</v>
      </c>
      <c r="N60" s="22">
        <f t="shared" si="3"/>
        <v>486.07240033777259</v>
      </c>
      <c r="O60" s="23">
        <f t="shared" si="2"/>
        <v>73768.100000000006</v>
      </c>
      <c r="P60" s="24" t="s">
        <v>3</v>
      </c>
      <c r="Q60" s="24" t="s">
        <v>10</v>
      </c>
      <c r="R60" s="25" t="s">
        <v>14</v>
      </c>
      <c r="S60" s="26">
        <v>15.333333333333334</v>
      </c>
      <c r="T60" s="27">
        <v>1.8118700000000001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/>
      <c r="AB60" s="28">
        <v>0</v>
      </c>
      <c r="AC60" s="30"/>
      <c r="AD60" s="31">
        <f t="shared" si="4"/>
        <v>0</v>
      </c>
      <c r="AE60" s="31">
        <v>0</v>
      </c>
      <c r="AF60" s="32">
        <v>126.02</v>
      </c>
      <c r="AG60" s="32">
        <v>0</v>
      </c>
      <c r="AH60" s="33">
        <v>1</v>
      </c>
      <c r="AI60" s="33">
        <v>1</v>
      </c>
      <c r="AJ60" s="33">
        <v>3</v>
      </c>
      <c r="AK60" s="33">
        <v>0</v>
      </c>
      <c r="AL60" s="33">
        <v>0</v>
      </c>
    </row>
    <row r="61" spans="1:38">
      <c r="A61" s="35">
        <v>60</v>
      </c>
      <c r="B61" s="37">
        <v>7581</v>
      </c>
      <c r="C61" s="20" t="s">
        <v>76</v>
      </c>
      <c r="D61" s="21" t="s">
        <v>231</v>
      </c>
      <c r="E61" s="22">
        <v>99.071926869053016</v>
      </c>
      <c r="F61" s="22">
        <v>220.7</v>
      </c>
      <c r="G61" s="21">
        <v>11886.8</v>
      </c>
      <c r="H61" s="22">
        <v>348.1</v>
      </c>
      <c r="I61" s="21">
        <v>23220.7</v>
      </c>
      <c r="J61" s="22">
        <v>281.10000000000002</v>
      </c>
      <c r="K61" s="21">
        <v>18681.5</v>
      </c>
      <c r="L61" s="22">
        <v>319.2</v>
      </c>
      <c r="M61" s="21">
        <v>23102.2</v>
      </c>
      <c r="N61" s="22">
        <f t="shared" si="3"/>
        <v>635.57041506972189</v>
      </c>
      <c r="O61" s="23">
        <f t="shared" si="2"/>
        <v>76891.199999999997</v>
      </c>
      <c r="P61" s="24" t="s">
        <v>3</v>
      </c>
      <c r="Q61" s="24" t="s">
        <v>10</v>
      </c>
      <c r="R61" s="25" t="s">
        <v>14</v>
      </c>
      <c r="S61" s="26">
        <v>15.083333333333334</v>
      </c>
      <c r="T61" s="27">
        <v>1.83945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/>
      <c r="AB61" s="28">
        <v>1</v>
      </c>
      <c r="AC61" s="30">
        <v>42259</v>
      </c>
      <c r="AD61" s="31">
        <f t="shared" si="4"/>
        <v>0</v>
      </c>
      <c r="AE61" s="31">
        <v>0</v>
      </c>
      <c r="AF61" s="32">
        <v>1652.51</v>
      </c>
      <c r="AG61" s="32">
        <v>1</v>
      </c>
      <c r="AH61" s="33">
        <v>0</v>
      </c>
      <c r="AI61" s="33">
        <v>0</v>
      </c>
      <c r="AJ61" s="33"/>
      <c r="AK61" s="33">
        <v>0</v>
      </c>
      <c r="AL61" s="33">
        <v>1</v>
      </c>
    </row>
    <row r="62" spans="1:38">
      <c r="A62" s="35">
        <v>61</v>
      </c>
      <c r="B62" s="37">
        <v>7629</v>
      </c>
      <c r="C62" s="20" t="s">
        <v>77</v>
      </c>
      <c r="D62" s="21" t="s">
        <v>232</v>
      </c>
      <c r="E62" s="22">
        <v>160.28296170212764</v>
      </c>
      <c r="F62" s="22">
        <v>65.8</v>
      </c>
      <c r="G62" s="21">
        <v>19217.599999999999</v>
      </c>
      <c r="H62" s="22">
        <v>67.400000000000006</v>
      </c>
      <c r="I62" s="21">
        <v>22561.3</v>
      </c>
      <c r="J62" s="22">
        <v>42.7</v>
      </c>
      <c r="K62" s="21">
        <v>18856.900000000001</v>
      </c>
      <c r="L62" s="22">
        <v>42.7</v>
      </c>
      <c r="M62" s="21">
        <v>17293.3</v>
      </c>
      <c r="N62" s="22">
        <f t="shared" si="3"/>
        <v>398.32361516034985</v>
      </c>
      <c r="O62" s="23">
        <f t="shared" si="2"/>
        <v>77929.099999999991</v>
      </c>
      <c r="P62" s="24" t="s">
        <v>3</v>
      </c>
      <c r="Q62" s="24" t="s">
        <v>10</v>
      </c>
      <c r="R62" s="25" t="s">
        <v>14</v>
      </c>
      <c r="S62" s="26">
        <v>1.9166666666666667</v>
      </c>
      <c r="T62" s="27">
        <v>0.54879999999999995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1</v>
      </c>
      <c r="AA62" s="28" t="s">
        <v>329</v>
      </c>
      <c r="AB62" s="28">
        <v>1</v>
      </c>
      <c r="AC62" s="30"/>
      <c r="AD62" s="31">
        <f t="shared" si="4"/>
        <v>0</v>
      </c>
      <c r="AE62" s="31">
        <v>0</v>
      </c>
      <c r="AF62" s="32">
        <v>203.61</v>
      </c>
      <c r="AG62" s="32">
        <v>0</v>
      </c>
      <c r="AH62" s="33">
        <v>1</v>
      </c>
      <c r="AI62" s="33">
        <v>0</v>
      </c>
      <c r="AJ62" s="33"/>
      <c r="AK62" s="33">
        <v>0</v>
      </c>
      <c r="AL62" s="33">
        <v>0</v>
      </c>
    </row>
    <row r="63" spans="1:38">
      <c r="A63" s="35">
        <v>62</v>
      </c>
      <c r="B63" s="37">
        <v>7641</v>
      </c>
      <c r="C63" s="20" t="s">
        <v>78</v>
      </c>
      <c r="D63" s="21" t="s">
        <v>233</v>
      </c>
      <c r="E63" s="22">
        <v>157.40067126660341</v>
      </c>
      <c r="F63" s="22">
        <v>210.8</v>
      </c>
      <c r="G63" s="21">
        <v>18883.099999999999</v>
      </c>
      <c r="H63" s="22">
        <v>210.8</v>
      </c>
      <c r="I63" s="21">
        <v>16497.8</v>
      </c>
      <c r="J63" s="22">
        <v>239.6</v>
      </c>
      <c r="K63" s="21">
        <v>20875.7</v>
      </c>
      <c r="L63" s="22">
        <v>215.1</v>
      </c>
      <c r="M63" s="21">
        <v>21521.8</v>
      </c>
      <c r="N63" s="22">
        <f t="shared" si="3"/>
        <v>498.71096617780131</v>
      </c>
      <c r="O63" s="23">
        <f t="shared" si="2"/>
        <v>77778.399999999994</v>
      </c>
      <c r="P63" s="24" t="s">
        <v>3</v>
      </c>
      <c r="Q63" s="24" t="s">
        <v>10</v>
      </c>
      <c r="R63" s="25" t="s">
        <v>14</v>
      </c>
      <c r="S63" s="26">
        <v>15.583333333333334</v>
      </c>
      <c r="T63" s="27">
        <v>1.7571300000000001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/>
      <c r="AB63" s="28">
        <v>0</v>
      </c>
      <c r="AC63" s="30"/>
      <c r="AD63" s="31">
        <f t="shared" si="4"/>
        <v>0</v>
      </c>
      <c r="AE63" s="31">
        <v>0</v>
      </c>
      <c r="AF63" s="32">
        <v>568.53</v>
      </c>
      <c r="AG63" s="32">
        <v>0</v>
      </c>
      <c r="AH63" s="33">
        <v>0</v>
      </c>
      <c r="AI63" s="33">
        <v>0</v>
      </c>
      <c r="AJ63" s="33"/>
      <c r="AK63" s="33">
        <v>0</v>
      </c>
      <c r="AL63" s="33">
        <v>0</v>
      </c>
    </row>
    <row r="64" spans="1:38">
      <c r="A64" s="35">
        <v>63</v>
      </c>
      <c r="B64" s="37">
        <v>7642</v>
      </c>
      <c r="C64" s="20" t="s">
        <v>79</v>
      </c>
      <c r="D64" s="21" t="s">
        <v>234</v>
      </c>
      <c r="E64" s="22">
        <v>102.23797725371492</v>
      </c>
      <c r="F64" s="22">
        <v>181.7</v>
      </c>
      <c r="G64" s="21">
        <v>12266.1</v>
      </c>
      <c r="H64" s="22">
        <v>277.7</v>
      </c>
      <c r="I64" s="21">
        <v>18300.7</v>
      </c>
      <c r="J64" s="22">
        <v>186.2</v>
      </c>
      <c r="K64" s="21">
        <v>12398.6</v>
      </c>
      <c r="L64" s="22">
        <v>474.5</v>
      </c>
      <c r="M64" s="21">
        <v>33396.1</v>
      </c>
      <c r="N64" s="22">
        <f t="shared" si="3"/>
        <v>739.59867148243279</v>
      </c>
      <c r="O64" s="23">
        <f t="shared" si="2"/>
        <v>76361.5</v>
      </c>
      <c r="P64" s="24" t="s">
        <v>3</v>
      </c>
      <c r="Q64" s="24" t="s">
        <v>10</v>
      </c>
      <c r="R64" s="25" t="s">
        <v>14</v>
      </c>
      <c r="S64" s="26">
        <v>15.083333333333334</v>
      </c>
      <c r="T64" s="27">
        <v>1.51447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/>
      <c r="AB64" s="28">
        <v>0</v>
      </c>
      <c r="AC64" s="30"/>
      <c r="AD64" s="31">
        <f t="shared" si="4"/>
        <v>0</v>
      </c>
      <c r="AE64" s="31">
        <v>0</v>
      </c>
      <c r="AF64" s="32">
        <v>99.71</v>
      </c>
      <c r="AG64" s="32">
        <v>0</v>
      </c>
      <c r="AH64" s="33">
        <v>0</v>
      </c>
      <c r="AI64" s="33">
        <v>0</v>
      </c>
      <c r="AJ64" s="33"/>
      <c r="AK64" s="33">
        <v>0</v>
      </c>
      <c r="AL64" s="33">
        <v>0</v>
      </c>
    </row>
    <row r="65" spans="1:38">
      <c r="A65" s="35">
        <v>64</v>
      </c>
      <c r="B65" s="37">
        <v>7610</v>
      </c>
      <c r="C65" s="20" t="s">
        <v>80</v>
      </c>
      <c r="D65" s="21" t="s">
        <v>235</v>
      </c>
      <c r="E65" s="22">
        <v>135.2982007920792</v>
      </c>
      <c r="F65" s="22">
        <v>50.5</v>
      </c>
      <c r="G65" s="21">
        <v>16217.8</v>
      </c>
      <c r="H65" s="22">
        <v>58.4</v>
      </c>
      <c r="I65" s="21">
        <v>19268.400000000001</v>
      </c>
      <c r="J65" s="22">
        <v>56.8</v>
      </c>
      <c r="K65" s="21">
        <v>25991.599999999999</v>
      </c>
      <c r="L65" s="22">
        <v>29.6</v>
      </c>
      <c r="M65" s="21">
        <v>10506.7</v>
      </c>
      <c r="N65" s="22">
        <f t="shared" si="3"/>
        <v>463.56515547116067</v>
      </c>
      <c r="O65" s="23">
        <f t="shared" si="2"/>
        <v>71984.5</v>
      </c>
      <c r="P65" s="24" t="s">
        <v>3</v>
      </c>
      <c r="Q65" s="24" t="s">
        <v>10</v>
      </c>
      <c r="R65" s="25" t="s">
        <v>14</v>
      </c>
      <c r="S65" s="26">
        <v>1.3333333333333333</v>
      </c>
      <c r="T65" s="27">
        <v>0.42130000000000001</v>
      </c>
      <c r="U65" s="28">
        <v>0</v>
      </c>
      <c r="V65" s="28">
        <v>0</v>
      </c>
      <c r="W65" s="28">
        <v>0</v>
      </c>
      <c r="X65" s="28">
        <v>1</v>
      </c>
      <c r="Y65" s="28">
        <v>0</v>
      </c>
      <c r="Z65" s="28">
        <v>0</v>
      </c>
      <c r="AA65" s="28"/>
      <c r="AB65" s="28">
        <v>0</v>
      </c>
      <c r="AC65" s="30"/>
      <c r="AD65" s="31">
        <f t="shared" si="4"/>
        <v>0</v>
      </c>
      <c r="AE65" s="31">
        <v>0</v>
      </c>
      <c r="AF65" s="32">
        <v>374.45</v>
      </c>
      <c r="AG65" s="32">
        <v>0</v>
      </c>
      <c r="AH65" s="33">
        <v>0</v>
      </c>
      <c r="AI65" s="33">
        <v>1</v>
      </c>
      <c r="AJ65" s="33">
        <v>2</v>
      </c>
      <c r="AK65" s="33">
        <v>0</v>
      </c>
      <c r="AL65" s="33">
        <v>0</v>
      </c>
    </row>
    <row r="66" spans="1:38">
      <c r="A66" s="35">
        <v>65</v>
      </c>
      <c r="B66" s="37">
        <v>7627</v>
      </c>
      <c r="C66" s="20" t="s">
        <v>81</v>
      </c>
      <c r="D66" s="21" t="s">
        <v>236</v>
      </c>
      <c r="E66" s="22">
        <v>104.12459340659342</v>
      </c>
      <c r="F66" s="22">
        <v>36.4</v>
      </c>
      <c r="G66" s="21">
        <v>8311.7000000000007</v>
      </c>
      <c r="H66" s="22">
        <v>82.1</v>
      </c>
      <c r="I66" s="21">
        <v>21274.5</v>
      </c>
      <c r="J66" s="22">
        <v>72.400000000000006</v>
      </c>
      <c r="K66" s="21">
        <v>23017.4</v>
      </c>
      <c r="L66" s="22">
        <v>86.5</v>
      </c>
      <c r="M66" s="21">
        <v>29367.599999999999</v>
      </c>
      <c r="N66" s="22">
        <f t="shared" ref="N66:N97" si="5">(F66+H66+J66+L66)/T66</f>
        <v>608.33333333333326</v>
      </c>
      <c r="O66" s="23">
        <f t="shared" si="2"/>
        <v>81971.200000000012</v>
      </c>
      <c r="P66" s="24" t="s">
        <v>3</v>
      </c>
      <c r="Q66" s="24" t="s">
        <v>10</v>
      </c>
      <c r="R66" s="25" t="s">
        <v>14</v>
      </c>
      <c r="S66" s="26">
        <v>1</v>
      </c>
      <c r="T66" s="27">
        <v>0.45600000000000002</v>
      </c>
      <c r="U66" s="28">
        <v>0</v>
      </c>
      <c r="V66" s="28">
        <v>0</v>
      </c>
      <c r="W66" s="28">
        <v>0</v>
      </c>
      <c r="X66" s="28">
        <v>1</v>
      </c>
      <c r="Y66" s="28">
        <v>0</v>
      </c>
      <c r="Z66" s="28">
        <v>0</v>
      </c>
      <c r="AA66" s="28"/>
      <c r="AB66" s="28">
        <v>0</v>
      </c>
      <c r="AC66" s="30"/>
      <c r="AD66" s="31">
        <f t="shared" si="4"/>
        <v>0</v>
      </c>
      <c r="AE66" s="31">
        <v>0</v>
      </c>
      <c r="AF66" s="32">
        <v>2656.91</v>
      </c>
      <c r="AG66" s="32">
        <v>1</v>
      </c>
      <c r="AH66" s="33">
        <v>0</v>
      </c>
      <c r="AI66" s="33">
        <v>0</v>
      </c>
      <c r="AJ66" s="33"/>
      <c r="AK66" s="33">
        <v>0</v>
      </c>
      <c r="AL66" s="33">
        <v>1</v>
      </c>
    </row>
    <row r="67" spans="1:38">
      <c r="A67" s="35">
        <v>66</v>
      </c>
      <c r="B67" s="37">
        <v>7634</v>
      </c>
      <c r="C67" s="20" t="s">
        <v>82</v>
      </c>
      <c r="D67" s="21" t="s">
        <v>237</v>
      </c>
      <c r="E67" s="22">
        <v>151.14057147126437</v>
      </c>
      <c r="F67" s="22">
        <v>130.5</v>
      </c>
      <c r="G67" s="21">
        <v>18131.7</v>
      </c>
      <c r="H67" s="22">
        <v>135</v>
      </c>
      <c r="I67" s="21">
        <v>19136</v>
      </c>
      <c r="J67" s="22">
        <v>135</v>
      </c>
      <c r="K67" s="21">
        <v>18880.7</v>
      </c>
      <c r="L67" s="22">
        <v>132.1</v>
      </c>
      <c r="M67" s="21">
        <v>19993.7</v>
      </c>
      <c r="N67" s="22">
        <f t="shared" si="5"/>
        <v>489.60756014377517</v>
      </c>
      <c r="O67" s="23">
        <f t="shared" ref="O67:O130" si="6">G67+I67+K67+M67</f>
        <v>76142.099999999991</v>
      </c>
      <c r="P67" s="24" t="s">
        <v>3</v>
      </c>
      <c r="Q67" s="24" t="s">
        <v>10</v>
      </c>
      <c r="R67" s="25" t="s">
        <v>14</v>
      </c>
      <c r="S67" s="26">
        <v>13.25</v>
      </c>
      <c r="T67" s="27">
        <v>1.0878099999999999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/>
      <c r="AB67" s="28">
        <v>1</v>
      </c>
      <c r="AC67" s="30"/>
      <c r="AD67" s="31">
        <f t="shared" ref="AD67:AD98" si="7">IF(E67&gt;=170,1,0)</f>
        <v>0</v>
      </c>
      <c r="AE67" s="31">
        <v>0</v>
      </c>
      <c r="AF67" s="32">
        <v>528.9</v>
      </c>
      <c r="AG67" s="32">
        <v>0</v>
      </c>
      <c r="AH67" s="33">
        <v>1</v>
      </c>
      <c r="AI67" s="33">
        <v>1</v>
      </c>
      <c r="AJ67" s="33">
        <v>2</v>
      </c>
      <c r="AK67" s="33">
        <v>0</v>
      </c>
      <c r="AL67" s="33">
        <v>0</v>
      </c>
    </row>
    <row r="68" spans="1:38">
      <c r="A68" s="35">
        <v>67</v>
      </c>
      <c r="B68" s="37">
        <v>7627</v>
      </c>
      <c r="C68" s="20" t="s">
        <v>83</v>
      </c>
      <c r="D68" s="21" t="s">
        <v>238</v>
      </c>
      <c r="E68" s="22">
        <v>97.296717301038072</v>
      </c>
      <c r="F68" s="22">
        <v>144.5</v>
      </c>
      <c r="G68" s="21">
        <v>11668.5</v>
      </c>
      <c r="H68" s="22">
        <v>232.2</v>
      </c>
      <c r="I68" s="21">
        <v>17393.599999999999</v>
      </c>
      <c r="J68" s="22">
        <v>250.3</v>
      </c>
      <c r="K68" s="21">
        <v>21135.9</v>
      </c>
      <c r="L68" s="22">
        <v>293.7</v>
      </c>
      <c r="M68" s="21">
        <v>26077.9</v>
      </c>
      <c r="N68" s="22">
        <f t="shared" si="5"/>
        <v>764.12980330317862</v>
      </c>
      <c r="O68" s="23">
        <f t="shared" si="6"/>
        <v>76275.899999999994</v>
      </c>
      <c r="P68" s="24" t="s">
        <v>3</v>
      </c>
      <c r="Q68" s="24" t="s">
        <v>10</v>
      </c>
      <c r="R68" s="25" t="s">
        <v>14</v>
      </c>
      <c r="S68" s="26">
        <v>12.416666666666666</v>
      </c>
      <c r="T68" s="27">
        <v>1.2049000000000001</v>
      </c>
      <c r="U68" s="28">
        <v>0</v>
      </c>
      <c r="V68" s="28">
        <v>0</v>
      </c>
      <c r="W68" s="28">
        <v>0</v>
      </c>
      <c r="X68" s="28">
        <v>1</v>
      </c>
      <c r="Y68" s="28">
        <v>0</v>
      </c>
      <c r="Z68" s="28">
        <v>0</v>
      </c>
      <c r="AA68" s="28"/>
      <c r="AB68" s="28">
        <v>0</v>
      </c>
      <c r="AC68" s="30"/>
      <c r="AD68" s="31">
        <f t="shared" si="7"/>
        <v>0</v>
      </c>
      <c r="AE68" s="31">
        <v>0</v>
      </c>
      <c r="AF68" s="32">
        <v>173.05</v>
      </c>
      <c r="AG68" s="32">
        <v>0</v>
      </c>
      <c r="AH68" s="33">
        <v>0</v>
      </c>
      <c r="AI68" s="33">
        <v>0</v>
      </c>
      <c r="AJ68" s="33"/>
      <c r="AK68" s="33">
        <v>0</v>
      </c>
      <c r="AL68" s="33">
        <v>1</v>
      </c>
    </row>
    <row r="69" spans="1:38">
      <c r="A69" s="35">
        <v>68</v>
      </c>
      <c r="B69" s="37">
        <v>7637</v>
      </c>
      <c r="C69" s="20" t="s">
        <v>84</v>
      </c>
      <c r="D69" s="21" t="s">
        <v>239</v>
      </c>
      <c r="E69" s="22">
        <v>114.08185164835166</v>
      </c>
      <c r="F69" s="22">
        <v>182</v>
      </c>
      <c r="G69" s="21">
        <v>13823.5</v>
      </c>
      <c r="H69" s="22">
        <v>246.9</v>
      </c>
      <c r="I69" s="21">
        <v>19453.2</v>
      </c>
      <c r="J69" s="22">
        <v>238</v>
      </c>
      <c r="K69" s="21">
        <v>19155.599999999999</v>
      </c>
      <c r="L69" s="22">
        <v>280.39999999999998</v>
      </c>
      <c r="M69" s="21">
        <v>24676.400000000001</v>
      </c>
      <c r="N69" s="22">
        <f t="shared" si="5"/>
        <v>630.69241011984013</v>
      </c>
      <c r="O69" s="23">
        <f t="shared" si="6"/>
        <v>77108.7</v>
      </c>
      <c r="P69" s="24" t="s">
        <v>3</v>
      </c>
      <c r="Q69" s="24" t="s">
        <v>10</v>
      </c>
      <c r="R69" s="25" t="s">
        <v>14</v>
      </c>
      <c r="S69" s="26">
        <v>14.083333333333334</v>
      </c>
      <c r="T69" s="27">
        <v>1.502</v>
      </c>
      <c r="U69" s="28">
        <v>0</v>
      </c>
      <c r="V69" s="28">
        <v>0</v>
      </c>
      <c r="W69" s="28">
        <v>0</v>
      </c>
      <c r="X69" s="28">
        <v>1</v>
      </c>
      <c r="Y69" s="28">
        <v>1</v>
      </c>
      <c r="Z69" s="28">
        <v>0</v>
      </c>
      <c r="AA69" s="28"/>
      <c r="AB69" s="28">
        <v>1</v>
      </c>
      <c r="AC69" s="30"/>
      <c r="AD69" s="31">
        <f t="shared" si="7"/>
        <v>0</v>
      </c>
      <c r="AE69" s="31">
        <v>0</v>
      </c>
      <c r="AF69" s="32">
        <v>498.61</v>
      </c>
      <c r="AG69" s="32">
        <v>0</v>
      </c>
      <c r="AH69" s="33">
        <v>0</v>
      </c>
      <c r="AI69" s="33">
        <v>0</v>
      </c>
      <c r="AJ69" s="33"/>
      <c r="AK69" s="33">
        <v>1</v>
      </c>
      <c r="AL69" s="33">
        <v>0</v>
      </c>
    </row>
    <row r="70" spans="1:38">
      <c r="A70" s="35">
        <v>69</v>
      </c>
      <c r="B70" s="37">
        <v>7636</v>
      </c>
      <c r="C70" s="20" t="s">
        <v>85</v>
      </c>
      <c r="D70" s="21" t="s">
        <v>240</v>
      </c>
      <c r="E70" s="22">
        <v>117.81161435897437</v>
      </c>
      <c r="F70" s="22">
        <v>23.4</v>
      </c>
      <c r="G70" s="21">
        <v>6571.3</v>
      </c>
      <c r="H70" s="22">
        <v>66.8</v>
      </c>
      <c r="I70" s="21">
        <v>18629</v>
      </c>
      <c r="J70" s="22">
        <v>88.7</v>
      </c>
      <c r="K70" s="21">
        <v>23023.200000000001</v>
      </c>
      <c r="L70" s="22">
        <v>103.2</v>
      </c>
      <c r="M70" s="21">
        <v>28092.6</v>
      </c>
      <c r="N70" s="22">
        <f t="shared" si="5"/>
        <v>672.43516399694886</v>
      </c>
      <c r="O70" s="23">
        <f t="shared" si="6"/>
        <v>76316.100000000006</v>
      </c>
      <c r="P70" s="24" t="s">
        <v>2</v>
      </c>
      <c r="Q70" s="24" t="s">
        <v>9</v>
      </c>
      <c r="R70" s="25" t="s">
        <v>14</v>
      </c>
      <c r="S70" s="26">
        <v>0.83333333333333337</v>
      </c>
      <c r="T70" s="27">
        <v>0.41952</v>
      </c>
      <c r="U70" s="28">
        <v>1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/>
      <c r="AB70" s="28">
        <v>1</v>
      </c>
      <c r="AC70" s="30"/>
      <c r="AD70" s="31">
        <f t="shared" si="7"/>
        <v>0</v>
      </c>
      <c r="AE70" s="31">
        <v>0</v>
      </c>
      <c r="AF70" s="32">
        <v>189.14</v>
      </c>
      <c r="AG70" s="32">
        <v>0</v>
      </c>
      <c r="AH70" s="33">
        <v>0</v>
      </c>
      <c r="AI70" s="33">
        <v>1</v>
      </c>
      <c r="AJ70" s="33"/>
      <c r="AK70" s="33">
        <v>0</v>
      </c>
      <c r="AL70" s="33">
        <v>0</v>
      </c>
    </row>
    <row r="71" spans="1:38">
      <c r="A71" s="35">
        <v>70</v>
      </c>
      <c r="B71" s="37">
        <v>7431</v>
      </c>
      <c r="C71" s="20" t="s">
        <v>86</v>
      </c>
      <c r="D71" s="21" t="s">
        <v>241</v>
      </c>
      <c r="E71" s="22">
        <v>153.73861308037942</v>
      </c>
      <c r="F71" s="22">
        <v>200.3</v>
      </c>
      <c r="G71" s="21">
        <v>18483.7</v>
      </c>
      <c r="H71" s="22">
        <v>203.2</v>
      </c>
      <c r="I71" s="21">
        <v>20007.900000000001</v>
      </c>
      <c r="J71" s="22">
        <v>190.4</v>
      </c>
      <c r="K71" s="21">
        <v>18559.7</v>
      </c>
      <c r="L71" s="22">
        <v>184.1</v>
      </c>
      <c r="M71" s="21">
        <v>18320.3</v>
      </c>
      <c r="N71" s="22">
        <f t="shared" si="5"/>
        <v>466.98679471788716</v>
      </c>
      <c r="O71" s="23">
        <f t="shared" si="6"/>
        <v>75371.600000000006</v>
      </c>
      <c r="P71" s="24" t="s">
        <v>3</v>
      </c>
      <c r="Q71" s="24" t="s">
        <v>10</v>
      </c>
      <c r="R71" s="25" t="s">
        <v>14</v>
      </c>
      <c r="S71" s="26">
        <v>22.166666666666668</v>
      </c>
      <c r="T71" s="27">
        <v>1.6659999999999999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/>
      <c r="AB71" s="28">
        <v>0</v>
      </c>
      <c r="AC71" s="30"/>
      <c r="AD71" s="31">
        <f t="shared" si="7"/>
        <v>0</v>
      </c>
      <c r="AE71" s="31">
        <v>0</v>
      </c>
      <c r="AF71" s="32">
        <v>287.52</v>
      </c>
      <c r="AG71" s="32">
        <v>0</v>
      </c>
      <c r="AH71" s="33">
        <v>1</v>
      </c>
      <c r="AI71" s="33">
        <v>0</v>
      </c>
      <c r="AJ71" s="33"/>
      <c r="AK71" s="33">
        <v>0</v>
      </c>
      <c r="AL71" s="33">
        <v>0</v>
      </c>
    </row>
    <row r="72" spans="1:38">
      <c r="A72" s="35">
        <v>71</v>
      </c>
      <c r="B72" s="37">
        <v>7633</v>
      </c>
      <c r="C72" s="20" t="s">
        <v>87</v>
      </c>
      <c r="D72" s="21" t="s">
        <v>242</v>
      </c>
      <c r="E72" s="22">
        <v>97.300728369230768</v>
      </c>
      <c r="F72" s="22">
        <v>162.5</v>
      </c>
      <c r="G72" s="21">
        <v>11675.8</v>
      </c>
      <c r="H72" s="22">
        <v>261</v>
      </c>
      <c r="I72" s="21">
        <v>17319</v>
      </c>
      <c r="J72" s="22">
        <v>282.60000000000002</v>
      </c>
      <c r="K72" s="42">
        <v>24225.1</v>
      </c>
      <c r="L72" s="22">
        <v>254.1</v>
      </c>
      <c r="M72" s="21">
        <v>17776</v>
      </c>
      <c r="N72" s="22">
        <f t="shared" si="5"/>
        <v>709.05331561069261</v>
      </c>
      <c r="O72" s="23">
        <f t="shared" si="6"/>
        <v>70995.899999999994</v>
      </c>
      <c r="P72" s="24" t="s">
        <v>3</v>
      </c>
      <c r="Q72" s="24" t="s">
        <v>10</v>
      </c>
      <c r="R72" s="25" t="s">
        <v>14</v>
      </c>
      <c r="S72" s="26">
        <v>15.25</v>
      </c>
      <c r="T72" s="27">
        <v>1.3542000000000001</v>
      </c>
      <c r="U72" s="28">
        <v>1</v>
      </c>
      <c r="V72" s="28">
        <v>0</v>
      </c>
      <c r="W72" s="28">
        <v>0</v>
      </c>
      <c r="X72" s="28">
        <v>0</v>
      </c>
      <c r="Y72" s="28">
        <v>0</v>
      </c>
      <c r="Z72" s="43">
        <v>1</v>
      </c>
      <c r="AA72" s="43" t="s">
        <v>346</v>
      </c>
      <c r="AB72" s="28">
        <v>1</v>
      </c>
      <c r="AC72" s="30"/>
      <c r="AD72" s="31">
        <f t="shared" si="7"/>
        <v>0</v>
      </c>
      <c r="AE72" s="31">
        <v>0</v>
      </c>
      <c r="AF72" s="32">
        <v>1317.12</v>
      </c>
      <c r="AG72" s="32">
        <v>1</v>
      </c>
      <c r="AH72" s="33">
        <v>1</v>
      </c>
      <c r="AI72" s="33">
        <v>1</v>
      </c>
      <c r="AJ72" s="33"/>
      <c r="AK72" s="33">
        <v>0</v>
      </c>
      <c r="AL72" s="33">
        <v>0</v>
      </c>
    </row>
    <row r="73" spans="1:38">
      <c r="A73" s="35">
        <v>72</v>
      </c>
      <c r="B73" s="37">
        <v>7628</v>
      </c>
      <c r="C73" s="20" t="s">
        <v>88</v>
      </c>
      <c r="D73" s="21" t="s">
        <v>243</v>
      </c>
      <c r="E73" s="22">
        <v>138.30762656858502</v>
      </c>
      <c r="F73" s="22">
        <v>231.1</v>
      </c>
      <c r="G73" s="21">
        <v>16604.099999999999</v>
      </c>
      <c r="H73" s="22">
        <v>261</v>
      </c>
      <c r="I73" s="21">
        <v>20179.900000000001</v>
      </c>
      <c r="J73" s="22">
        <v>242.5</v>
      </c>
      <c r="K73" s="21">
        <v>23611.200000000001</v>
      </c>
      <c r="L73" s="22">
        <v>150</v>
      </c>
      <c r="M73" s="21">
        <v>12713.1</v>
      </c>
      <c r="N73" s="22">
        <f t="shared" si="5"/>
        <v>459.53246753246754</v>
      </c>
      <c r="O73" s="23">
        <f t="shared" si="6"/>
        <v>73108.3</v>
      </c>
      <c r="P73" s="24" t="s">
        <v>3</v>
      </c>
      <c r="Q73" s="24" t="s">
        <v>10</v>
      </c>
      <c r="R73" s="25" t="s">
        <v>14</v>
      </c>
      <c r="S73" s="26">
        <v>18.5</v>
      </c>
      <c r="T73" s="27">
        <v>1.925</v>
      </c>
      <c r="U73" s="28">
        <v>1</v>
      </c>
      <c r="V73" s="28">
        <v>0</v>
      </c>
      <c r="W73" s="28">
        <v>0</v>
      </c>
      <c r="X73" s="28">
        <v>1</v>
      </c>
      <c r="Y73" s="28">
        <v>0</v>
      </c>
      <c r="Z73" s="28">
        <v>1</v>
      </c>
      <c r="AA73" s="28" t="s">
        <v>346</v>
      </c>
      <c r="AB73" s="28">
        <v>1</v>
      </c>
      <c r="AC73" s="30"/>
      <c r="AD73" s="31">
        <f t="shared" si="7"/>
        <v>0</v>
      </c>
      <c r="AE73" s="31">
        <v>0</v>
      </c>
      <c r="AF73" s="32">
        <v>470.37</v>
      </c>
      <c r="AG73" s="32">
        <v>0</v>
      </c>
      <c r="AH73" s="33">
        <v>0</v>
      </c>
      <c r="AI73" s="33">
        <v>1</v>
      </c>
      <c r="AJ73" s="33"/>
      <c r="AK73" s="33">
        <v>0</v>
      </c>
      <c r="AL73" s="33">
        <v>0</v>
      </c>
    </row>
    <row r="74" spans="1:38">
      <c r="A74" s="35">
        <v>73</v>
      </c>
      <c r="B74" s="37">
        <v>7447</v>
      </c>
      <c r="C74" s="20" t="s">
        <v>89</v>
      </c>
      <c r="D74" s="21" t="s">
        <v>244</v>
      </c>
      <c r="E74" s="22">
        <v>103.74429057888764</v>
      </c>
      <c r="F74" s="22">
        <v>176.2</v>
      </c>
      <c r="G74" s="21">
        <v>12435.2</v>
      </c>
      <c r="H74" s="22">
        <v>265.7</v>
      </c>
      <c r="I74" s="21">
        <v>18038.900000000001</v>
      </c>
      <c r="J74" s="22">
        <v>276.2</v>
      </c>
      <c r="K74" s="21">
        <v>17255.7</v>
      </c>
      <c r="L74" s="22">
        <v>436.5</v>
      </c>
      <c r="M74" s="21">
        <v>26658.2</v>
      </c>
      <c r="N74" s="22">
        <f t="shared" si="5"/>
        <v>785.4421768707482</v>
      </c>
      <c r="O74" s="23">
        <f t="shared" si="6"/>
        <v>74388</v>
      </c>
      <c r="P74" s="24" t="s">
        <v>8</v>
      </c>
      <c r="Q74" s="24" t="s">
        <v>9</v>
      </c>
      <c r="R74" s="25" t="s">
        <v>14</v>
      </c>
      <c r="S74" s="26">
        <v>11.166666666666666</v>
      </c>
      <c r="T74" s="27">
        <v>1.47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1</v>
      </c>
      <c r="AA74" s="28" t="s">
        <v>347</v>
      </c>
      <c r="AB74" s="28">
        <v>0</v>
      </c>
      <c r="AC74" s="30"/>
      <c r="AD74" s="31">
        <f t="shared" si="7"/>
        <v>0</v>
      </c>
      <c r="AE74" s="31">
        <v>0</v>
      </c>
      <c r="AF74" s="32">
        <v>1401.89</v>
      </c>
      <c r="AG74" s="32">
        <v>1</v>
      </c>
      <c r="AH74" s="33">
        <v>1</v>
      </c>
      <c r="AI74" s="33">
        <v>1</v>
      </c>
      <c r="AJ74" s="33"/>
      <c r="AK74" s="33">
        <v>0</v>
      </c>
      <c r="AL74" s="33">
        <v>0</v>
      </c>
    </row>
    <row r="75" spans="1:38">
      <c r="A75" s="35">
        <v>74</v>
      </c>
      <c r="B75" s="37">
        <v>7645</v>
      </c>
      <c r="C75" s="20" t="s">
        <v>90</v>
      </c>
      <c r="D75" s="21" t="s">
        <v>245</v>
      </c>
      <c r="E75" s="22">
        <v>126.58212557427261</v>
      </c>
      <c r="F75" s="22">
        <v>130.6</v>
      </c>
      <c r="G75" s="21">
        <v>15083.6</v>
      </c>
      <c r="H75" s="22">
        <v>162.30000000000001</v>
      </c>
      <c r="I75" s="21">
        <v>15547.4</v>
      </c>
      <c r="J75" s="22">
        <v>195.7</v>
      </c>
      <c r="K75" s="21">
        <v>21446.9</v>
      </c>
      <c r="L75" s="22">
        <v>209.2</v>
      </c>
      <c r="M75" s="21">
        <v>27783.7</v>
      </c>
      <c r="N75" s="22">
        <f t="shared" si="5"/>
        <v>636.67883211678827</v>
      </c>
      <c r="O75" s="23">
        <f t="shared" si="6"/>
        <v>79861.600000000006</v>
      </c>
      <c r="P75" s="24" t="s">
        <v>3</v>
      </c>
      <c r="Q75" s="24" t="s">
        <v>10</v>
      </c>
      <c r="R75" s="25" t="s">
        <v>14</v>
      </c>
      <c r="S75" s="26">
        <v>11.75</v>
      </c>
      <c r="T75" s="27">
        <v>1.0960000000000001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1</v>
      </c>
      <c r="AA75" s="28"/>
      <c r="AB75" s="28">
        <v>0</v>
      </c>
      <c r="AC75" s="30"/>
      <c r="AD75" s="31">
        <f t="shared" si="7"/>
        <v>0</v>
      </c>
      <c r="AE75" s="31">
        <v>0</v>
      </c>
      <c r="AF75" s="32">
        <v>347.19</v>
      </c>
      <c r="AG75" s="32">
        <v>0</v>
      </c>
      <c r="AH75" s="33">
        <v>0</v>
      </c>
      <c r="AI75" s="33">
        <v>0</v>
      </c>
      <c r="AJ75" s="33"/>
      <c r="AK75" s="33">
        <v>0</v>
      </c>
      <c r="AL75" s="33">
        <v>0</v>
      </c>
    </row>
    <row r="76" spans="1:38">
      <c r="A76" s="35">
        <v>75</v>
      </c>
      <c r="B76" s="37">
        <v>7651</v>
      </c>
      <c r="C76" s="20" t="s">
        <v>91</v>
      </c>
      <c r="D76" s="21" t="s">
        <v>246</v>
      </c>
      <c r="E76" s="22">
        <v>101.97742078113487</v>
      </c>
      <c r="F76" s="22">
        <v>135.69999999999999</v>
      </c>
      <c r="G76" s="21">
        <v>11929.6</v>
      </c>
      <c r="H76" s="22">
        <v>213.3</v>
      </c>
      <c r="I76" s="21">
        <v>20318</v>
      </c>
      <c r="J76" s="22">
        <v>196.8</v>
      </c>
      <c r="K76" s="21">
        <v>20676.5</v>
      </c>
      <c r="L76" s="22">
        <v>210.1</v>
      </c>
      <c r="M76" s="21">
        <v>21229.7</v>
      </c>
      <c r="N76" s="22">
        <f t="shared" si="5"/>
        <v>651.63793103448279</v>
      </c>
      <c r="O76" s="23">
        <f t="shared" si="6"/>
        <v>74153.8</v>
      </c>
      <c r="P76" s="24" t="s">
        <v>3</v>
      </c>
      <c r="Q76" s="24" t="s">
        <v>10</v>
      </c>
      <c r="R76" s="25" t="s">
        <v>14</v>
      </c>
      <c r="S76" s="26">
        <v>6.583333333333333</v>
      </c>
      <c r="T76" s="27">
        <v>1.1599999999999999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/>
      <c r="AB76" s="28">
        <v>0</v>
      </c>
      <c r="AC76" s="30"/>
      <c r="AD76" s="31">
        <f t="shared" si="7"/>
        <v>0</v>
      </c>
      <c r="AE76" s="31">
        <v>0</v>
      </c>
      <c r="AF76" s="32">
        <v>286.39</v>
      </c>
      <c r="AG76" s="32">
        <v>0</v>
      </c>
      <c r="AH76" s="33">
        <v>0</v>
      </c>
      <c r="AI76" s="33">
        <v>1</v>
      </c>
      <c r="AJ76" s="33"/>
      <c r="AK76" s="33">
        <v>0</v>
      </c>
      <c r="AL76" s="33">
        <v>0</v>
      </c>
    </row>
    <row r="77" spans="1:38">
      <c r="A77" s="35">
        <v>76</v>
      </c>
      <c r="B77" s="37">
        <v>7644</v>
      </c>
      <c r="C77" s="20" t="s">
        <v>92</v>
      </c>
      <c r="D77" s="21" t="s">
        <v>247</v>
      </c>
      <c r="E77" s="22">
        <v>123.47246533497236</v>
      </c>
      <c r="F77" s="22">
        <v>162.69999999999999</v>
      </c>
      <c r="G77" s="21">
        <v>14681.7</v>
      </c>
      <c r="H77" s="22">
        <v>207.8</v>
      </c>
      <c r="I77" s="21">
        <v>19008.2</v>
      </c>
      <c r="J77" s="22">
        <v>205</v>
      </c>
      <c r="K77" s="21">
        <v>19007.7</v>
      </c>
      <c r="L77" s="22">
        <v>240.5</v>
      </c>
      <c r="M77" s="21">
        <v>21182.7</v>
      </c>
      <c r="N77" s="22">
        <f t="shared" si="5"/>
        <v>596.36044727033538</v>
      </c>
      <c r="O77" s="23">
        <f t="shared" si="6"/>
        <v>73880.3</v>
      </c>
      <c r="P77" s="24" t="s">
        <v>3</v>
      </c>
      <c r="Q77" s="24" t="s">
        <v>10</v>
      </c>
      <c r="R77" s="25" t="s">
        <v>14</v>
      </c>
      <c r="S77" s="26">
        <v>16.25</v>
      </c>
      <c r="T77" s="27">
        <v>1.3683000000000001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/>
      <c r="AB77" s="28">
        <v>0</v>
      </c>
      <c r="AC77" s="30"/>
      <c r="AD77" s="31">
        <f t="shared" si="7"/>
        <v>0</v>
      </c>
      <c r="AE77" s="31">
        <v>0</v>
      </c>
      <c r="AF77" s="32">
        <v>1021.9</v>
      </c>
      <c r="AG77" s="32">
        <v>1</v>
      </c>
      <c r="AH77" s="33">
        <v>0</v>
      </c>
      <c r="AI77" s="33">
        <v>0</v>
      </c>
      <c r="AJ77" s="33"/>
      <c r="AK77" s="33">
        <v>0</v>
      </c>
      <c r="AL77" s="33">
        <v>1</v>
      </c>
    </row>
    <row r="78" spans="1:38">
      <c r="A78" s="35">
        <v>77</v>
      </c>
      <c r="B78" s="37">
        <v>7649</v>
      </c>
      <c r="C78" s="20" t="s">
        <v>93</v>
      </c>
      <c r="D78" s="21" t="s">
        <v>248</v>
      </c>
      <c r="E78" s="22">
        <v>137.0401398467433</v>
      </c>
      <c r="F78" s="22">
        <v>156.6</v>
      </c>
      <c r="G78" s="21">
        <v>16375.8</v>
      </c>
      <c r="H78" s="22">
        <v>179.3</v>
      </c>
      <c r="I78" s="21">
        <v>20547.900000000001</v>
      </c>
      <c r="J78" s="22">
        <v>163.6</v>
      </c>
      <c r="K78" s="21">
        <v>20094.3</v>
      </c>
      <c r="L78" s="22">
        <v>146.4</v>
      </c>
      <c r="M78" s="21">
        <v>17688</v>
      </c>
      <c r="N78" s="22">
        <f t="shared" si="5"/>
        <v>492.86531858069435</v>
      </c>
      <c r="O78" s="23">
        <f t="shared" si="6"/>
        <v>74706</v>
      </c>
      <c r="P78" s="24" t="s">
        <v>3</v>
      </c>
      <c r="Q78" s="24" t="s">
        <v>10</v>
      </c>
      <c r="R78" s="25" t="s">
        <v>14</v>
      </c>
      <c r="S78" s="26">
        <v>12.25</v>
      </c>
      <c r="T78" s="27">
        <v>1.3105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1</v>
      </c>
      <c r="AA78" s="28" t="s">
        <v>347</v>
      </c>
      <c r="AB78" s="28">
        <v>0</v>
      </c>
      <c r="AC78" s="30"/>
      <c r="AD78" s="31">
        <f t="shared" si="7"/>
        <v>0</v>
      </c>
      <c r="AE78" s="31">
        <v>0</v>
      </c>
      <c r="AF78" s="32">
        <v>361.29</v>
      </c>
      <c r="AG78" s="32">
        <v>0</v>
      </c>
      <c r="AH78" s="33">
        <v>0</v>
      </c>
      <c r="AI78" s="33">
        <v>99999</v>
      </c>
      <c r="AJ78" s="33"/>
      <c r="AK78" s="33">
        <v>0</v>
      </c>
      <c r="AL78" s="33">
        <v>0</v>
      </c>
    </row>
    <row r="79" spans="1:38">
      <c r="A79" s="35">
        <v>78</v>
      </c>
      <c r="B79" s="37">
        <v>4232</v>
      </c>
      <c r="C79" s="20" t="s">
        <v>94</v>
      </c>
      <c r="D79" s="21" t="s">
        <v>249</v>
      </c>
      <c r="E79" s="22">
        <v>109.09996403468736</v>
      </c>
      <c r="F79" s="22">
        <v>219.1</v>
      </c>
      <c r="G79" s="21">
        <v>13193.4</v>
      </c>
      <c r="H79" s="22">
        <v>311.39999999999998</v>
      </c>
      <c r="I79" s="21">
        <v>19213.7</v>
      </c>
      <c r="J79" s="22">
        <v>303.89999999999998</v>
      </c>
      <c r="K79" s="21">
        <v>17878.5</v>
      </c>
      <c r="L79" s="22">
        <v>430.5</v>
      </c>
      <c r="M79" s="21">
        <v>28160.2</v>
      </c>
      <c r="N79" s="22">
        <f t="shared" si="5"/>
        <v>698.1454906722596</v>
      </c>
      <c r="O79" s="23">
        <f t="shared" si="6"/>
        <v>78445.8</v>
      </c>
      <c r="P79" s="24" t="s">
        <v>4</v>
      </c>
      <c r="Q79" s="24" t="s">
        <v>10</v>
      </c>
      <c r="R79" s="37" t="s">
        <v>13</v>
      </c>
      <c r="S79" s="26">
        <v>16.75</v>
      </c>
      <c r="T79" s="27">
        <v>1.8118000000000001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1</v>
      </c>
      <c r="AA79" s="28"/>
      <c r="AB79" s="28">
        <v>0</v>
      </c>
      <c r="AC79" s="30"/>
      <c r="AD79" s="31">
        <f t="shared" si="7"/>
        <v>0</v>
      </c>
      <c r="AE79" s="31">
        <v>0</v>
      </c>
      <c r="AF79" s="32">
        <v>37.07</v>
      </c>
      <c r="AG79" s="32">
        <v>0</v>
      </c>
      <c r="AH79" s="33">
        <v>1</v>
      </c>
      <c r="AI79" s="33">
        <v>1</v>
      </c>
      <c r="AJ79" s="33">
        <v>4</v>
      </c>
      <c r="AK79" s="33">
        <v>0</v>
      </c>
      <c r="AL79" s="33">
        <v>0</v>
      </c>
    </row>
    <row r="80" spans="1:38">
      <c r="A80" s="35">
        <v>79</v>
      </c>
      <c r="B80" s="37">
        <v>7654</v>
      </c>
      <c r="C80" s="20" t="s">
        <v>95</v>
      </c>
      <c r="D80" s="21" t="s">
        <v>250</v>
      </c>
      <c r="E80" s="22">
        <v>110.43433144246352</v>
      </c>
      <c r="F80" s="22">
        <v>123.4</v>
      </c>
      <c r="G80" s="21">
        <v>13373.5</v>
      </c>
      <c r="H80" s="22">
        <v>173</v>
      </c>
      <c r="I80" s="21">
        <v>24353.4</v>
      </c>
      <c r="J80" s="22">
        <v>133.19999999999999</v>
      </c>
      <c r="K80" s="21">
        <v>19541.5</v>
      </c>
      <c r="L80" s="22">
        <v>120.9</v>
      </c>
      <c r="M80" s="21">
        <v>17322.7</v>
      </c>
      <c r="N80" s="22">
        <f t="shared" si="5"/>
        <v>540.2355250245339</v>
      </c>
      <c r="O80" s="23">
        <f t="shared" si="6"/>
        <v>74591.100000000006</v>
      </c>
      <c r="P80" s="24" t="s">
        <v>2</v>
      </c>
      <c r="Q80" s="24" t="s">
        <v>9</v>
      </c>
      <c r="R80" s="25" t="s">
        <v>14</v>
      </c>
      <c r="S80" s="26">
        <v>6.583333333333333</v>
      </c>
      <c r="T80" s="27">
        <v>1.0189999999999999</v>
      </c>
      <c r="U80" s="28">
        <v>1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/>
      <c r="AB80" s="28">
        <v>1</v>
      </c>
      <c r="AC80" s="30"/>
      <c r="AD80" s="31">
        <f t="shared" si="7"/>
        <v>0</v>
      </c>
      <c r="AE80" s="31">
        <v>0</v>
      </c>
      <c r="AF80" s="32">
        <v>926.39</v>
      </c>
      <c r="AG80" s="32">
        <v>0</v>
      </c>
      <c r="AH80" s="33">
        <v>0</v>
      </c>
      <c r="AI80" s="33">
        <v>99999</v>
      </c>
      <c r="AJ80" s="33"/>
      <c r="AK80" s="33">
        <v>0</v>
      </c>
      <c r="AL80" s="33">
        <v>0</v>
      </c>
    </row>
    <row r="81" spans="1:38">
      <c r="A81" s="35">
        <v>80</v>
      </c>
      <c r="B81" s="37">
        <v>7629</v>
      </c>
      <c r="C81" s="20" t="s">
        <v>96</v>
      </c>
      <c r="D81" s="21" t="s">
        <v>251</v>
      </c>
      <c r="E81" s="22">
        <v>208.63095143312103</v>
      </c>
      <c r="F81" s="22">
        <v>62.8</v>
      </c>
      <c r="G81" s="21">
        <v>24697.5</v>
      </c>
      <c r="H81" s="22">
        <v>47.7</v>
      </c>
      <c r="I81" s="21">
        <v>18546.3</v>
      </c>
      <c r="J81" s="22">
        <v>48.2</v>
      </c>
      <c r="K81" s="21">
        <v>20635</v>
      </c>
      <c r="L81" s="22">
        <v>26</v>
      </c>
      <c r="M81" s="21">
        <v>8945.2999999999993</v>
      </c>
      <c r="N81" s="22">
        <f t="shared" si="5"/>
        <v>348.1621112158341</v>
      </c>
      <c r="O81" s="23">
        <f t="shared" si="6"/>
        <v>72824.100000000006</v>
      </c>
      <c r="P81" s="24" t="s">
        <v>4</v>
      </c>
      <c r="Q81" s="24" t="s">
        <v>10</v>
      </c>
      <c r="R81" s="37" t="s">
        <v>13</v>
      </c>
      <c r="S81" s="26">
        <v>2.5833333333333335</v>
      </c>
      <c r="T81" s="27">
        <v>0.53049999999999997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/>
      <c r="AB81" s="28">
        <v>0</v>
      </c>
      <c r="AC81" s="30"/>
      <c r="AD81" s="31">
        <f t="shared" si="7"/>
        <v>1</v>
      </c>
      <c r="AE81" s="31">
        <v>0</v>
      </c>
      <c r="AF81" s="32">
        <v>1280.1400000000001</v>
      </c>
      <c r="AG81" s="32">
        <v>1</v>
      </c>
      <c r="AH81" s="33">
        <v>0</v>
      </c>
      <c r="AI81" s="33">
        <v>0</v>
      </c>
      <c r="AJ81" s="33"/>
      <c r="AK81" s="33">
        <v>0</v>
      </c>
      <c r="AL81" s="33">
        <v>0</v>
      </c>
    </row>
    <row r="82" spans="1:38">
      <c r="A82" s="35">
        <v>81</v>
      </c>
      <c r="B82" s="37">
        <v>7655</v>
      </c>
      <c r="C82" s="20" t="s">
        <v>97</v>
      </c>
      <c r="D82" s="21" t="s">
        <v>252</v>
      </c>
      <c r="E82" s="22">
        <v>187.7065569620253</v>
      </c>
      <c r="F82" s="22">
        <v>102.7</v>
      </c>
      <c r="G82" s="21">
        <v>22502</v>
      </c>
      <c r="H82" s="22">
        <v>85.6</v>
      </c>
      <c r="I82" s="21">
        <v>19670.400000000001</v>
      </c>
      <c r="J82" s="22">
        <v>81.599999999999994</v>
      </c>
      <c r="K82" s="21">
        <v>17663.5</v>
      </c>
      <c r="L82" s="22">
        <v>70.099999999999994</v>
      </c>
      <c r="M82" s="21">
        <v>15084.4</v>
      </c>
      <c r="N82" s="22">
        <f t="shared" si="5"/>
        <v>396.87171705381115</v>
      </c>
      <c r="O82" s="23">
        <f t="shared" si="6"/>
        <v>74920.3</v>
      </c>
      <c r="P82" s="24" t="s">
        <v>3</v>
      </c>
      <c r="Q82" s="24" t="s">
        <v>10</v>
      </c>
      <c r="R82" s="25" t="s">
        <v>14</v>
      </c>
      <c r="S82" s="26">
        <v>4.75</v>
      </c>
      <c r="T82" s="27">
        <v>0.85670000000000002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/>
      <c r="AB82" s="28">
        <v>0</v>
      </c>
      <c r="AC82" s="30"/>
      <c r="AD82" s="31">
        <f t="shared" si="7"/>
        <v>1</v>
      </c>
      <c r="AE82" s="31">
        <v>0</v>
      </c>
      <c r="AF82" s="32">
        <v>1341.64</v>
      </c>
      <c r="AG82" s="32">
        <v>1</v>
      </c>
      <c r="AH82" s="33">
        <v>0</v>
      </c>
      <c r="AI82" s="33">
        <v>99999</v>
      </c>
      <c r="AJ82" s="33"/>
      <c r="AK82" s="33">
        <v>0</v>
      </c>
      <c r="AL82" s="33">
        <v>0</v>
      </c>
    </row>
    <row r="83" spans="1:38">
      <c r="A83" s="18">
        <v>82</v>
      </c>
      <c r="B83" s="37">
        <v>7646</v>
      </c>
      <c r="C83" s="20" t="s">
        <v>98</v>
      </c>
      <c r="D83" s="21" t="s">
        <v>253</v>
      </c>
      <c r="E83" s="22">
        <v>217.09623186753529</v>
      </c>
      <c r="F83" s="22">
        <v>184.2</v>
      </c>
      <c r="G83" s="21">
        <v>25831.1</v>
      </c>
      <c r="H83" s="22">
        <v>133.69999999999999</v>
      </c>
      <c r="I83" s="21">
        <v>21171.3</v>
      </c>
      <c r="J83" s="22">
        <v>118.4</v>
      </c>
      <c r="K83" s="21">
        <v>20555.5</v>
      </c>
      <c r="L83" s="22">
        <v>42.9</v>
      </c>
      <c r="M83" s="21">
        <v>6715.9</v>
      </c>
      <c r="N83" s="22">
        <f t="shared" si="5"/>
        <v>309.54072734319482</v>
      </c>
      <c r="O83" s="23">
        <f t="shared" si="6"/>
        <v>74273.799999999988</v>
      </c>
      <c r="P83" s="24" t="s">
        <v>4</v>
      </c>
      <c r="Q83" s="24" t="s">
        <v>10</v>
      </c>
      <c r="R83" s="37" t="s">
        <v>13</v>
      </c>
      <c r="S83" s="26">
        <v>12.25</v>
      </c>
      <c r="T83" s="27">
        <v>1.5481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/>
      <c r="AB83" s="28">
        <v>0</v>
      </c>
      <c r="AC83" s="30"/>
      <c r="AD83" s="31">
        <f t="shared" si="7"/>
        <v>1</v>
      </c>
      <c r="AE83" s="31">
        <v>0</v>
      </c>
      <c r="AF83" s="32">
        <v>23.14</v>
      </c>
      <c r="AG83" s="32">
        <v>0</v>
      </c>
      <c r="AH83" s="33">
        <v>1</v>
      </c>
      <c r="AI83" s="33">
        <v>0</v>
      </c>
      <c r="AJ83" s="33"/>
      <c r="AK83" s="33">
        <v>0</v>
      </c>
      <c r="AL83" s="33">
        <v>0</v>
      </c>
    </row>
    <row r="84" spans="1:38">
      <c r="A84" s="35">
        <v>83</v>
      </c>
      <c r="B84" s="37">
        <v>7645</v>
      </c>
      <c r="C84" s="20" t="s">
        <v>99</v>
      </c>
      <c r="D84" s="21" t="s">
        <v>254</v>
      </c>
      <c r="E84" s="22">
        <v>156.21353660834455</v>
      </c>
      <c r="F84" s="22">
        <v>148.6</v>
      </c>
      <c r="G84" s="21">
        <v>18771.900000000001</v>
      </c>
      <c r="H84" s="22">
        <v>148.4</v>
      </c>
      <c r="I84" s="21">
        <v>17879.2</v>
      </c>
      <c r="J84" s="22">
        <v>155.6</v>
      </c>
      <c r="K84" s="21">
        <v>17639.400000000001</v>
      </c>
      <c r="L84" s="22">
        <v>182.7</v>
      </c>
      <c r="M84" s="21">
        <v>20840.599999999999</v>
      </c>
      <c r="N84" s="22">
        <f t="shared" si="5"/>
        <v>513.74737182597448</v>
      </c>
      <c r="O84" s="23">
        <f t="shared" si="6"/>
        <v>75131.100000000006</v>
      </c>
      <c r="P84" s="24" t="s">
        <v>2</v>
      </c>
      <c r="Q84" s="24" t="s">
        <v>9</v>
      </c>
      <c r="R84" s="25" t="s">
        <v>14</v>
      </c>
      <c r="S84" s="26">
        <v>10.666666666666666</v>
      </c>
      <c r="T84" s="27">
        <v>1.2365999999999999</v>
      </c>
      <c r="U84" s="28">
        <v>1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/>
      <c r="AB84" s="28">
        <v>1</v>
      </c>
      <c r="AC84" s="30"/>
      <c r="AD84" s="31">
        <f t="shared" si="7"/>
        <v>0</v>
      </c>
      <c r="AE84" s="31">
        <v>0</v>
      </c>
      <c r="AF84" s="32">
        <v>1300.96</v>
      </c>
      <c r="AG84" s="32">
        <v>1</v>
      </c>
      <c r="AH84" s="33">
        <v>1</v>
      </c>
      <c r="AI84" s="33">
        <v>1</v>
      </c>
      <c r="AJ84" s="33">
        <v>4</v>
      </c>
      <c r="AK84" s="33">
        <v>0</v>
      </c>
      <c r="AL84" s="33">
        <v>0</v>
      </c>
    </row>
    <row r="85" spans="1:38">
      <c r="A85" s="35">
        <v>84</v>
      </c>
      <c r="B85" s="37">
        <v>7659</v>
      </c>
      <c r="C85" s="20" t="s">
        <v>100</v>
      </c>
      <c r="D85" s="21" t="s">
        <v>255</v>
      </c>
      <c r="E85" s="22">
        <v>169.86589142857142</v>
      </c>
      <c r="F85" s="22">
        <v>88.9</v>
      </c>
      <c r="G85" s="44">
        <v>20370.8</v>
      </c>
      <c r="H85" s="22">
        <v>81.8</v>
      </c>
      <c r="I85" s="21">
        <v>19835.7</v>
      </c>
      <c r="J85" s="22">
        <v>77.3</v>
      </c>
      <c r="K85" s="21">
        <v>19401.599999999999</v>
      </c>
      <c r="L85" s="22">
        <v>61.3</v>
      </c>
      <c r="M85" s="21">
        <v>13171.6</v>
      </c>
      <c r="N85" s="22">
        <f t="shared" si="5"/>
        <v>417.23435539787675</v>
      </c>
      <c r="O85" s="23">
        <f t="shared" si="6"/>
        <v>72779.7</v>
      </c>
      <c r="P85" s="24" t="s">
        <v>3</v>
      </c>
      <c r="Q85" s="24" t="s">
        <v>10</v>
      </c>
      <c r="R85" s="25" t="s">
        <v>14</v>
      </c>
      <c r="S85" s="26">
        <v>5.75</v>
      </c>
      <c r="T85" s="27">
        <v>0.74131000000000002</v>
      </c>
      <c r="U85" s="28">
        <v>1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/>
      <c r="AB85" s="28">
        <v>1</v>
      </c>
      <c r="AC85" s="30"/>
      <c r="AD85" s="31">
        <f t="shared" si="7"/>
        <v>0</v>
      </c>
      <c r="AE85" s="31">
        <v>0</v>
      </c>
      <c r="AF85" s="32">
        <v>123.3</v>
      </c>
      <c r="AG85" s="32">
        <v>0</v>
      </c>
      <c r="AH85" s="33">
        <v>0</v>
      </c>
      <c r="AI85" s="33">
        <v>99999</v>
      </c>
      <c r="AJ85" s="33"/>
      <c r="AK85" s="33">
        <v>0</v>
      </c>
      <c r="AL85" s="33">
        <v>1</v>
      </c>
    </row>
    <row r="86" spans="1:38">
      <c r="A86" s="35">
        <v>85</v>
      </c>
      <c r="B86" s="37">
        <v>7632</v>
      </c>
      <c r="C86" s="20" t="s">
        <v>101</v>
      </c>
      <c r="D86" s="21" t="s">
        <v>256</v>
      </c>
      <c r="E86" s="22">
        <v>145.7177441860465</v>
      </c>
      <c r="F86" s="22">
        <v>64.5</v>
      </c>
      <c r="G86" s="45">
        <v>17478</v>
      </c>
      <c r="H86" s="22">
        <v>64.5</v>
      </c>
      <c r="I86" s="21">
        <v>17265.3</v>
      </c>
      <c r="J86" s="22">
        <v>64.5</v>
      </c>
      <c r="K86" s="21">
        <v>16988</v>
      </c>
      <c r="L86" s="22">
        <v>64.5</v>
      </c>
      <c r="M86" s="21">
        <v>17564.099999999999</v>
      </c>
      <c r="N86" s="22">
        <f t="shared" si="5"/>
        <v>479.77684797768484</v>
      </c>
      <c r="O86" s="23">
        <f t="shared" si="6"/>
        <v>69295.399999999994</v>
      </c>
      <c r="P86" s="24" t="s">
        <v>4</v>
      </c>
      <c r="Q86" s="24" t="s">
        <v>10</v>
      </c>
      <c r="R86" s="37" t="s">
        <v>13</v>
      </c>
      <c r="S86" s="26">
        <v>2.9166666666666665</v>
      </c>
      <c r="T86" s="27">
        <v>0.53774999999999995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/>
      <c r="AB86" s="28">
        <v>1</v>
      </c>
      <c r="AC86" s="30"/>
      <c r="AD86" s="31">
        <f t="shared" si="7"/>
        <v>0</v>
      </c>
      <c r="AE86" s="31">
        <v>0</v>
      </c>
      <c r="AF86" s="32">
        <v>776.38</v>
      </c>
      <c r="AG86" s="32">
        <v>0</v>
      </c>
      <c r="AH86" s="33">
        <v>0</v>
      </c>
      <c r="AI86" s="33">
        <v>99999</v>
      </c>
      <c r="AJ86" s="33"/>
      <c r="AK86" s="33">
        <v>0</v>
      </c>
      <c r="AL86" s="33">
        <v>1</v>
      </c>
    </row>
    <row r="87" spans="1:38">
      <c r="A87" s="35">
        <v>86</v>
      </c>
      <c r="B87" s="37">
        <v>7635</v>
      </c>
      <c r="C87" s="20" t="s">
        <v>102</v>
      </c>
      <c r="D87" s="21" t="s">
        <v>257</v>
      </c>
      <c r="E87" s="22">
        <v>154.96117864406779</v>
      </c>
      <c r="F87" s="22">
        <v>76.7</v>
      </c>
      <c r="G87" s="45">
        <v>18590.3</v>
      </c>
      <c r="H87" s="22">
        <v>76.7</v>
      </c>
      <c r="I87" s="21">
        <v>21469.9</v>
      </c>
      <c r="J87" s="22">
        <v>67</v>
      </c>
      <c r="K87" s="21">
        <v>19600.099999999999</v>
      </c>
      <c r="L87" s="22">
        <v>52.4</v>
      </c>
      <c r="M87" s="21">
        <v>13246.7</v>
      </c>
      <c r="N87" s="22">
        <f t="shared" si="5"/>
        <v>426.69002408734008</v>
      </c>
      <c r="O87" s="23">
        <f t="shared" si="6"/>
        <v>72907</v>
      </c>
      <c r="P87" s="24" t="s">
        <v>4</v>
      </c>
      <c r="Q87" s="24" t="s">
        <v>10</v>
      </c>
      <c r="R87" s="37" t="s">
        <v>13</v>
      </c>
      <c r="S87" s="26">
        <v>3.6666666666666665</v>
      </c>
      <c r="T87" s="27">
        <v>0.63934000000000002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/>
      <c r="AB87" s="28">
        <v>1</v>
      </c>
      <c r="AC87" s="30"/>
      <c r="AD87" s="31">
        <f t="shared" si="7"/>
        <v>0</v>
      </c>
      <c r="AE87" s="31">
        <v>0</v>
      </c>
      <c r="AF87" s="32">
        <v>602.67999999999995</v>
      </c>
      <c r="AG87" s="32">
        <v>0</v>
      </c>
      <c r="AH87" s="33">
        <v>0</v>
      </c>
      <c r="AI87" s="33">
        <v>0</v>
      </c>
      <c r="AJ87" s="33"/>
      <c r="AK87" s="33">
        <v>0</v>
      </c>
      <c r="AL87" s="33">
        <v>0</v>
      </c>
    </row>
    <row r="88" spans="1:38">
      <c r="A88" s="35">
        <v>87</v>
      </c>
      <c r="B88" s="37">
        <v>7593</v>
      </c>
      <c r="C88" s="20" t="s">
        <v>103</v>
      </c>
      <c r="D88" s="21" t="s">
        <v>258</v>
      </c>
      <c r="E88" s="22">
        <v>164.01796248062016</v>
      </c>
      <c r="F88" s="22">
        <v>64.5</v>
      </c>
      <c r="G88" s="45">
        <v>19654</v>
      </c>
      <c r="H88" s="22">
        <v>61.5</v>
      </c>
      <c r="I88" s="21">
        <v>20969</v>
      </c>
      <c r="J88" s="22">
        <v>55</v>
      </c>
      <c r="K88" s="21">
        <v>19506.7</v>
      </c>
      <c r="L88" s="22">
        <v>41.9</v>
      </c>
      <c r="M88" s="21">
        <v>13205.1</v>
      </c>
      <c r="N88" s="22">
        <f t="shared" si="5"/>
        <v>414.10444572426479</v>
      </c>
      <c r="O88" s="23">
        <f t="shared" si="6"/>
        <v>73334.8</v>
      </c>
      <c r="P88" s="24" t="s">
        <v>8</v>
      </c>
      <c r="Q88" s="24" t="s">
        <v>9</v>
      </c>
      <c r="R88" s="25" t="s">
        <v>14</v>
      </c>
      <c r="S88" s="26">
        <v>2.1666666666666665</v>
      </c>
      <c r="T88" s="27">
        <v>0.53827000000000003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/>
      <c r="AB88" s="28">
        <v>0</v>
      </c>
      <c r="AC88" s="30"/>
      <c r="AD88" s="31">
        <f t="shared" si="7"/>
        <v>0</v>
      </c>
      <c r="AE88" s="31">
        <v>0</v>
      </c>
      <c r="AF88" s="32">
        <v>3019.1</v>
      </c>
      <c r="AG88" s="32">
        <v>1</v>
      </c>
      <c r="AH88" s="33">
        <v>1</v>
      </c>
      <c r="AI88" s="33">
        <v>1</v>
      </c>
      <c r="AJ88" s="33">
        <v>2</v>
      </c>
      <c r="AK88" s="33">
        <v>0</v>
      </c>
      <c r="AL88" s="33">
        <v>0</v>
      </c>
    </row>
    <row r="89" spans="1:38">
      <c r="A89" s="35">
        <v>88</v>
      </c>
      <c r="B89" s="37">
        <v>7512</v>
      </c>
      <c r="C89" s="20" t="s">
        <v>104</v>
      </c>
      <c r="D89" s="21" t="s">
        <v>259</v>
      </c>
      <c r="E89" s="22">
        <v>212.73256511450381</v>
      </c>
      <c r="F89" s="22">
        <v>91.7</v>
      </c>
      <c r="G89" s="45">
        <v>25503.1</v>
      </c>
      <c r="H89" s="22">
        <v>67.400000000000006</v>
      </c>
      <c r="I89" s="21">
        <v>25397.5</v>
      </c>
      <c r="J89" s="22">
        <v>49.8</v>
      </c>
      <c r="K89" s="21">
        <v>16420</v>
      </c>
      <c r="L89" s="22">
        <v>23.3</v>
      </c>
      <c r="M89" s="21">
        <v>6628.3</v>
      </c>
      <c r="N89" s="22">
        <f t="shared" si="5"/>
        <v>303.56512530885993</v>
      </c>
      <c r="O89" s="23">
        <f t="shared" si="6"/>
        <v>73948.900000000009</v>
      </c>
      <c r="P89" s="24" t="s">
        <v>3</v>
      </c>
      <c r="Q89" s="24" t="s">
        <v>10</v>
      </c>
      <c r="R89" s="25" t="s">
        <v>14</v>
      </c>
      <c r="S89" s="26">
        <v>4.916666666666667</v>
      </c>
      <c r="T89" s="27">
        <v>0.76490999999999998</v>
      </c>
      <c r="U89" s="28">
        <v>1</v>
      </c>
      <c r="V89" s="28">
        <v>0</v>
      </c>
      <c r="W89" s="28">
        <v>0</v>
      </c>
      <c r="X89" s="28">
        <v>1</v>
      </c>
      <c r="Y89" s="28">
        <v>0</v>
      </c>
      <c r="Z89" s="28">
        <v>1</v>
      </c>
      <c r="AA89" s="28" t="s">
        <v>346</v>
      </c>
      <c r="AB89" s="28">
        <v>1</v>
      </c>
      <c r="AC89" s="30"/>
      <c r="AD89" s="31">
        <f t="shared" si="7"/>
        <v>1</v>
      </c>
      <c r="AE89" s="31">
        <v>0</v>
      </c>
      <c r="AF89" s="32">
        <v>137.97999999999999</v>
      </c>
      <c r="AG89" s="32">
        <v>0</v>
      </c>
      <c r="AH89" s="33">
        <v>0</v>
      </c>
      <c r="AI89" s="33">
        <v>99999</v>
      </c>
      <c r="AJ89" s="33"/>
      <c r="AK89" s="33">
        <v>0</v>
      </c>
      <c r="AL89" s="33">
        <v>0</v>
      </c>
    </row>
    <row r="90" spans="1:38">
      <c r="A90" s="35">
        <v>89</v>
      </c>
      <c r="B90" s="37">
        <v>7354</v>
      </c>
      <c r="C90" s="20" t="s">
        <v>105</v>
      </c>
      <c r="D90" s="41" t="s">
        <v>260</v>
      </c>
      <c r="E90" s="22">
        <v>154.41734911242602</v>
      </c>
      <c r="F90" s="22">
        <v>169</v>
      </c>
      <c r="G90" s="45">
        <v>18520</v>
      </c>
      <c r="H90" s="22">
        <v>169</v>
      </c>
      <c r="I90" s="21">
        <v>19117.099999999999</v>
      </c>
      <c r="J90" s="22">
        <v>165.8</v>
      </c>
      <c r="K90" s="21">
        <v>23714.3</v>
      </c>
      <c r="L90" s="22">
        <v>95.4</v>
      </c>
      <c r="M90" s="21">
        <v>13104</v>
      </c>
      <c r="N90" s="22">
        <f t="shared" si="5"/>
        <v>425.23596621957279</v>
      </c>
      <c r="O90" s="23">
        <f t="shared" si="6"/>
        <v>74455.399999999994</v>
      </c>
      <c r="P90" s="24" t="s">
        <v>4</v>
      </c>
      <c r="Q90" s="24" t="s">
        <v>10</v>
      </c>
      <c r="R90" s="37" t="s">
        <v>13</v>
      </c>
      <c r="S90" s="26">
        <v>12.75</v>
      </c>
      <c r="T90" s="27">
        <v>1.4091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/>
      <c r="AB90" s="28">
        <v>0</v>
      </c>
      <c r="AC90" s="30"/>
      <c r="AD90" s="31">
        <f t="shared" si="7"/>
        <v>0</v>
      </c>
      <c r="AE90" s="31">
        <v>0</v>
      </c>
      <c r="AF90" s="32">
        <v>11.81</v>
      </c>
      <c r="AG90" s="32">
        <v>0</v>
      </c>
      <c r="AH90" s="33">
        <v>0</v>
      </c>
      <c r="AI90" s="33">
        <v>0</v>
      </c>
      <c r="AJ90" s="33"/>
      <c r="AK90" s="33">
        <v>0</v>
      </c>
      <c r="AL90" s="33">
        <v>0</v>
      </c>
    </row>
    <row r="91" spans="1:38">
      <c r="A91" s="35">
        <v>90</v>
      </c>
      <c r="B91" s="37">
        <v>7662</v>
      </c>
      <c r="C91" s="20" t="s">
        <v>106</v>
      </c>
      <c r="D91" s="21" t="s">
        <v>261</v>
      </c>
      <c r="E91" s="22">
        <v>187.91861966604824</v>
      </c>
      <c r="F91" s="22">
        <v>53.9</v>
      </c>
      <c r="G91" s="45">
        <v>22528.5</v>
      </c>
      <c r="H91" s="22">
        <v>44.9</v>
      </c>
      <c r="I91" s="21">
        <v>21765</v>
      </c>
      <c r="J91" s="22">
        <v>38.700000000000003</v>
      </c>
      <c r="K91" s="21">
        <v>20859.3</v>
      </c>
      <c r="L91" s="22">
        <v>18.3</v>
      </c>
      <c r="M91" s="21">
        <v>8253.4</v>
      </c>
      <c r="N91" s="22">
        <f t="shared" si="5"/>
        <v>346.53024911032031</v>
      </c>
      <c r="O91" s="23">
        <f t="shared" si="6"/>
        <v>73406.2</v>
      </c>
      <c r="P91" s="24" t="s">
        <v>2</v>
      </c>
      <c r="Q91" s="24" t="s">
        <v>9</v>
      </c>
      <c r="R91" s="25" t="s">
        <v>14</v>
      </c>
      <c r="S91" s="26">
        <v>1.25</v>
      </c>
      <c r="T91" s="27">
        <v>0.4496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/>
      <c r="AB91" s="28">
        <v>0</v>
      </c>
      <c r="AC91" s="30"/>
      <c r="AD91" s="31">
        <f t="shared" si="7"/>
        <v>1</v>
      </c>
      <c r="AE91" s="31">
        <v>0</v>
      </c>
      <c r="AF91" s="32">
        <v>758.37</v>
      </c>
      <c r="AG91" s="32">
        <v>0</v>
      </c>
      <c r="AH91" s="33">
        <v>1</v>
      </c>
      <c r="AI91" s="33">
        <v>0</v>
      </c>
      <c r="AJ91" s="33"/>
      <c r="AK91" s="33">
        <v>0</v>
      </c>
      <c r="AL91" s="33">
        <v>0</v>
      </c>
    </row>
    <row r="92" spans="1:38">
      <c r="A92" s="18">
        <v>91</v>
      </c>
      <c r="B92" s="37">
        <v>7657</v>
      </c>
      <c r="C92" s="20" t="s">
        <v>107</v>
      </c>
      <c r="D92" s="21" t="s">
        <v>262</v>
      </c>
      <c r="E92" s="22">
        <v>248.07437284073109</v>
      </c>
      <c r="F92" s="22">
        <v>191.5</v>
      </c>
      <c r="G92" s="45">
        <v>29761.9</v>
      </c>
      <c r="H92" s="22">
        <v>120.6</v>
      </c>
      <c r="I92" s="21">
        <v>20437.3</v>
      </c>
      <c r="J92" s="22">
        <v>110.6</v>
      </c>
      <c r="K92" s="21">
        <v>19342.8</v>
      </c>
      <c r="L92" s="22">
        <v>31.2</v>
      </c>
      <c r="M92" s="21">
        <v>4884.1000000000004</v>
      </c>
      <c r="N92" s="22">
        <f t="shared" si="5"/>
        <v>284.36108030898191</v>
      </c>
      <c r="O92" s="23">
        <f t="shared" si="6"/>
        <v>74426.100000000006</v>
      </c>
      <c r="P92" s="24" t="s">
        <v>3</v>
      </c>
      <c r="Q92" s="24" t="s">
        <v>10</v>
      </c>
      <c r="R92" s="25" t="s">
        <v>14</v>
      </c>
      <c r="S92" s="26">
        <v>12.916666666666666</v>
      </c>
      <c r="T92" s="27">
        <v>1.5962099999999999</v>
      </c>
      <c r="U92" s="28">
        <v>1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/>
      <c r="AB92" s="28">
        <v>1</v>
      </c>
      <c r="AC92" s="30"/>
      <c r="AD92" s="31">
        <f t="shared" si="7"/>
        <v>1</v>
      </c>
      <c r="AE92" s="31">
        <v>0</v>
      </c>
      <c r="AF92" s="32">
        <v>684.96</v>
      </c>
      <c r="AG92" s="32">
        <v>0</v>
      </c>
      <c r="AH92" s="33">
        <v>1</v>
      </c>
      <c r="AI92" s="33">
        <v>1</v>
      </c>
      <c r="AJ92" s="33">
        <v>2</v>
      </c>
      <c r="AK92" s="33">
        <v>0</v>
      </c>
      <c r="AL92" s="33">
        <v>0</v>
      </c>
    </row>
    <row r="93" spans="1:38">
      <c r="A93" s="35">
        <v>92</v>
      </c>
      <c r="B93" s="37">
        <v>7629</v>
      </c>
      <c r="C93" s="20" t="s">
        <v>108</v>
      </c>
      <c r="D93" s="21" t="s">
        <v>263</v>
      </c>
      <c r="E93" s="22">
        <v>233.08026289765721</v>
      </c>
      <c r="F93" s="22">
        <v>81.099999999999994</v>
      </c>
      <c r="G93" s="45">
        <v>27936.7</v>
      </c>
      <c r="H93" s="22">
        <v>54.4</v>
      </c>
      <c r="I93" s="21">
        <v>20028.400000000001</v>
      </c>
      <c r="J93" s="22">
        <v>50.9</v>
      </c>
      <c r="K93" s="21">
        <v>20200.599999999999</v>
      </c>
      <c r="L93" s="22">
        <v>17.2</v>
      </c>
      <c r="M93" s="21">
        <v>7629.3</v>
      </c>
      <c r="N93" s="22">
        <f t="shared" si="5"/>
        <v>300.90300459630816</v>
      </c>
      <c r="O93" s="23">
        <f t="shared" si="6"/>
        <v>75795.000000000015</v>
      </c>
      <c r="P93" s="24" t="s">
        <v>2</v>
      </c>
      <c r="Q93" s="24" t="s">
        <v>9</v>
      </c>
      <c r="R93" s="25" t="s">
        <v>14</v>
      </c>
      <c r="S93" s="26">
        <v>3.8333333333333335</v>
      </c>
      <c r="T93" s="27">
        <v>0.67662999999999995</v>
      </c>
      <c r="U93" s="28">
        <v>1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/>
      <c r="AB93" s="28">
        <v>1</v>
      </c>
      <c r="AC93" s="30"/>
      <c r="AD93" s="31">
        <f t="shared" si="7"/>
        <v>1</v>
      </c>
      <c r="AE93" s="31">
        <v>0</v>
      </c>
      <c r="AF93" s="32">
        <v>42.32</v>
      </c>
      <c r="AG93" s="32">
        <v>0</v>
      </c>
      <c r="AH93" s="33">
        <v>0</v>
      </c>
      <c r="AI93" s="33">
        <v>0</v>
      </c>
      <c r="AJ93" s="33"/>
      <c r="AK93" s="33">
        <v>0</v>
      </c>
      <c r="AL93" s="33">
        <v>0</v>
      </c>
    </row>
    <row r="94" spans="1:38">
      <c r="A94" s="35">
        <v>93</v>
      </c>
      <c r="B94" s="37">
        <v>7448</v>
      </c>
      <c r="C94" s="20" t="s">
        <v>109</v>
      </c>
      <c r="D94" s="21" t="s">
        <v>264</v>
      </c>
      <c r="E94" s="22">
        <v>153.72321595214359</v>
      </c>
      <c r="F94" s="22">
        <v>100.3</v>
      </c>
      <c r="G94" s="45">
        <v>18429</v>
      </c>
      <c r="H94" s="22">
        <v>100.3</v>
      </c>
      <c r="I94" s="21">
        <v>20836.5</v>
      </c>
      <c r="J94" s="22">
        <v>90.3</v>
      </c>
      <c r="K94" s="21">
        <v>18553</v>
      </c>
      <c r="L94" s="22">
        <v>83.6</v>
      </c>
      <c r="M94" s="21">
        <v>14801.5</v>
      </c>
      <c r="N94" s="22">
        <f t="shared" si="5"/>
        <v>447.623828647925</v>
      </c>
      <c r="O94" s="23">
        <f t="shared" si="6"/>
        <v>72620</v>
      </c>
      <c r="P94" s="24" t="s">
        <v>2</v>
      </c>
      <c r="Q94" s="24" t="s">
        <v>9</v>
      </c>
      <c r="R94" s="25" t="s">
        <v>14</v>
      </c>
      <c r="S94" s="26">
        <v>7.416666666666667</v>
      </c>
      <c r="T94" s="27">
        <v>0.83664000000000005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/>
      <c r="AB94" s="28">
        <v>0</v>
      </c>
      <c r="AC94" s="30"/>
      <c r="AD94" s="31">
        <f t="shared" si="7"/>
        <v>0</v>
      </c>
      <c r="AE94" s="31">
        <v>0</v>
      </c>
      <c r="AF94" s="32">
        <v>474.73</v>
      </c>
      <c r="AG94" s="32">
        <v>0</v>
      </c>
      <c r="AH94" s="33">
        <v>0</v>
      </c>
      <c r="AI94" s="33">
        <v>99999</v>
      </c>
      <c r="AJ94" s="33"/>
      <c r="AK94" s="33">
        <v>0</v>
      </c>
      <c r="AL94" s="33">
        <v>1</v>
      </c>
    </row>
    <row r="95" spans="1:38">
      <c r="A95" s="35">
        <v>94</v>
      </c>
      <c r="B95" s="37">
        <v>7663</v>
      </c>
      <c r="C95" s="20" t="s">
        <v>110</v>
      </c>
      <c r="D95" s="21" t="s">
        <v>265</v>
      </c>
      <c r="E95" s="22">
        <v>201.05037975723621</v>
      </c>
      <c r="F95" s="22">
        <v>107.1</v>
      </c>
      <c r="G95" s="45">
        <v>24120.1</v>
      </c>
      <c r="H95" s="22">
        <v>83.3</v>
      </c>
      <c r="I95" s="46">
        <v>20183.400000000001</v>
      </c>
      <c r="J95" s="22">
        <v>77.400000000000006</v>
      </c>
      <c r="K95" s="46">
        <v>19484.599999999999</v>
      </c>
      <c r="L95" s="22">
        <v>44.5</v>
      </c>
      <c r="M95" s="46">
        <v>10619.1</v>
      </c>
      <c r="N95" s="22">
        <f t="shared" si="5"/>
        <v>349.82973384711886</v>
      </c>
      <c r="O95" s="23">
        <f t="shared" si="6"/>
        <v>74407.199999999997</v>
      </c>
      <c r="P95" s="24" t="s">
        <v>4</v>
      </c>
      <c r="Q95" s="24" t="s">
        <v>10</v>
      </c>
      <c r="R95" s="37" t="s">
        <v>13</v>
      </c>
      <c r="S95" s="26">
        <v>9</v>
      </c>
      <c r="T95" s="27">
        <v>0.89271999999999996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/>
      <c r="AB95" s="28">
        <v>1</v>
      </c>
      <c r="AC95" s="30"/>
      <c r="AD95" s="31">
        <f t="shared" si="7"/>
        <v>1</v>
      </c>
      <c r="AE95" s="31">
        <v>0</v>
      </c>
      <c r="AF95" s="32">
        <v>1076.73</v>
      </c>
      <c r="AG95" s="32">
        <v>1</v>
      </c>
      <c r="AH95" s="33">
        <v>1</v>
      </c>
      <c r="AI95" s="33">
        <v>1</v>
      </c>
      <c r="AJ95" s="33">
        <v>3</v>
      </c>
      <c r="AK95" s="33">
        <v>0</v>
      </c>
      <c r="AL95" s="33">
        <v>0</v>
      </c>
    </row>
    <row r="96" spans="1:38">
      <c r="A96" s="35">
        <v>95</v>
      </c>
      <c r="B96" s="37">
        <v>7405</v>
      </c>
      <c r="C96" s="20" t="s">
        <v>111</v>
      </c>
      <c r="D96" s="21" t="s">
        <v>266</v>
      </c>
      <c r="E96" s="22">
        <v>107.59052461662631</v>
      </c>
      <c r="F96" s="22">
        <v>123.9</v>
      </c>
      <c r="G96" s="47">
        <v>12942.2</v>
      </c>
      <c r="H96" s="22">
        <v>123.9</v>
      </c>
      <c r="I96" s="48">
        <v>18460.3</v>
      </c>
      <c r="J96" s="22">
        <v>123.9</v>
      </c>
      <c r="K96" s="48">
        <v>22716.400000000001</v>
      </c>
      <c r="L96" s="22">
        <v>113.9</v>
      </c>
      <c r="M96" s="48">
        <v>17794.8</v>
      </c>
      <c r="N96" s="22">
        <f t="shared" si="5"/>
        <v>471.45631067961165</v>
      </c>
      <c r="O96" s="23">
        <f t="shared" si="6"/>
        <v>71913.7</v>
      </c>
      <c r="P96" s="24" t="s">
        <v>5</v>
      </c>
      <c r="Q96" s="24" t="s">
        <v>10</v>
      </c>
      <c r="R96" s="25" t="s">
        <v>14</v>
      </c>
      <c r="S96" s="26">
        <v>9.9166666666666661</v>
      </c>
      <c r="T96" s="27">
        <v>1.03</v>
      </c>
      <c r="U96" s="28">
        <v>1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/>
      <c r="AB96" s="28">
        <v>1</v>
      </c>
      <c r="AC96" s="30"/>
      <c r="AD96" s="31">
        <f t="shared" si="7"/>
        <v>0</v>
      </c>
      <c r="AE96" s="31">
        <v>0</v>
      </c>
      <c r="AF96" s="32">
        <v>3450.48</v>
      </c>
      <c r="AG96" s="32">
        <v>1</v>
      </c>
      <c r="AH96" s="33">
        <v>0</v>
      </c>
      <c r="AI96" s="33">
        <v>1</v>
      </c>
      <c r="AJ96" s="33">
        <v>3</v>
      </c>
      <c r="AK96" s="33">
        <v>0</v>
      </c>
      <c r="AL96" s="33">
        <v>0</v>
      </c>
    </row>
    <row r="97" spans="1:38">
      <c r="A97" s="35">
        <v>96</v>
      </c>
      <c r="B97" s="37">
        <v>7667</v>
      </c>
      <c r="C97" s="20" t="s">
        <v>112</v>
      </c>
      <c r="D97" s="21" t="s">
        <v>267</v>
      </c>
      <c r="E97" s="22">
        <v>258.49589825342468</v>
      </c>
      <c r="F97" s="22">
        <v>29.2</v>
      </c>
      <c r="G97" s="21">
        <v>20618.099999999999</v>
      </c>
      <c r="H97" s="22">
        <v>26.6</v>
      </c>
      <c r="I97" s="48">
        <v>22736.400000000001</v>
      </c>
      <c r="J97" s="22">
        <v>21.9</v>
      </c>
      <c r="K97" s="48">
        <v>17879.7</v>
      </c>
      <c r="L97" s="22">
        <v>16.899999999999999</v>
      </c>
      <c r="M97" s="48">
        <v>12390.4</v>
      </c>
      <c r="N97" s="22">
        <f t="shared" si="5"/>
        <v>258.40640279712636</v>
      </c>
      <c r="O97" s="23">
        <f t="shared" si="6"/>
        <v>73624.599999999991</v>
      </c>
      <c r="P97" s="24" t="s">
        <v>3</v>
      </c>
      <c r="Q97" s="24" t="s">
        <v>10</v>
      </c>
      <c r="R97" s="25" t="s">
        <v>14</v>
      </c>
      <c r="S97" s="26">
        <v>0.58333333333333337</v>
      </c>
      <c r="T97" s="27">
        <v>0.36609000000000003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/>
      <c r="AB97" s="28">
        <v>0</v>
      </c>
      <c r="AC97" s="30"/>
      <c r="AD97" s="31">
        <f t="shared" si="7"/>
        <v>1</v>
      </c>
      <c r="AE97" s="31">
        <v>0</v>
      </c>
      <c r="AF97" s="32">
        <v>1513.88</v>
      </c>
      <c r="AG97" s="32">
        <v>1</v>
      </c>
      <c r="AH97" s="33">
        <v>0</v>
      </c>
      <c r="AI97" s="33">
        <v>1</v>
      </c>
      <c r="AJ97" s="33">
        <v>2</v>
      </c>
      <c r="AK97" s="33">
        <v>0</v>
      </c>
      <c r="AL97" s="33">
        <v>0</v>
      </c>
    </row>
    <row r="98" spans="1:38">
      <c r="A98" s="35">
        <v>97</v>
      </c>
      <c r="B98" s="37">
        <v>4309</v>
      </c>
      <c r="C98" s="20" t="s">
        <v>113</v>
      </c>
      <c r="D98" s="21" t="s">
        <v>268</v>
      </c>
      <c r="E98" s="22">
        <v>259.98547619300109</v>
      </c>
      <c r="F98" s="22">
        <v>188.6</v>
      </c>
      <c r="G98" s="21">
        <v>31197</v>
      </c>
      <c r="H98" s="22">
        <v>113.4</v>
      </c>
      <c r="I98" s="48">
        <v>20948</v>
      </c>
      <c r="J98" s="22">
        <v>101.5</v>
      </c>
      <c r="K98" s="48">
        <v>18396.099999999999</v>
      </c>
      <c r="L98" s="22">
        <v>24.6</v>
      </c>
      <c r="M98" s="48">
        <v>5198.3999999999996</v>
      </c>
      <c r="N98" s="22">
        <f t="shared" ref="N98:N129" si="8">(F98+H98+J98+L98)/T98</f>
        <v>272.37502624496574</v>
      </c>
      <c r="O98" s="23">
        <f t="shared" si="6"/>
        <v>75739.5</v>
      </c>
      <c r="P98" s="24" t="s">
        <v>1</v>
      </c>
      <c r="Q98" s="24" t="s">
        <v>10</v>
      </c>
      <c r="R98" s="25" t="s">
        <v>14</v>
      </c>
      <c r="S98" s="26">
        <v>16.666666666666668</v>
      </c>
      <c r="T98" s="27">
        <v>1.5717300000000001</v>
      </c>
      <c r="U98" s="28">
        <v>0</v>
      </c>
      <c r="V98" s="28">
        <v>0</v>
      </c>
      <c r="W98" s="28">
        <v>0</v>
      </c>
      <c r="X98" s="28">
        <v>1</v>
      </c>
      <c r="Y98" s="28">
        <v>0</v>
      </c>
      <c r="Z98" s="28">
        <v>0</v>
      </c>
      <c r="AA98" s="28"/>
      <c r="AB98" s="28">
        <v>0</v>
      </c>
      <c r="AC98" s="30"/>
      <c r="AD98" s="31">
        <f t="shared" si="7"/>
        <v>1</v>
      </c>
      <c r="AE98" s="31">
        <v>0</v>
      </c>
      <c r="AF98" s="32">
        <v>198.74</v>
      </c>
      <c r="AG98" s="32">
        <v>0</v>
      </c>
      <c r="AH98" s="33">
        <v>0</v>
      </c>
      <c r="AI98" s="33">
        <v>0</v>
      </c>
      <c r="AJ98" s="33"/>
      <c r="AK98" s="33">
        <v>0</v>
      </c>
      <c r="AL98" s="33">
        <v>0</v>
      </c>
    </row>
    <row r="99" spans="1:38">
      <c r="A99" s="35">
        <v>98</v>
      </c>
      <c r="B99" s="37">
        <v>7670</v>
      </c>
      <c r="C99" s="49" t="s">
        <v>115</v>
      </c>
      <c r="D99" s="21" t="s">
        <v>269</v>
      </c>
      <c r="E99" s="22">
        <v>209.76145392491466</v>
      </c>
      <c r="F99" s="22">
        <v>58.6</v>
      </c>
      <c r="G99" s="21">
        <v>25170</v>
      </c>
      <c r="H99" s="22">
        <v>43.7</v>
      </c>
      <c r="I99" s="48">
        <v>15924</v>
      </c>
      <c r="J99" s="22">
        <v>51.5</v>
      </c>
      <c r="K99" s="48">
        <v>19497.7</v>
      </c>
      <c r="L99" s="22">
        <v>38.1</v>
      </c>
      <c r="M99" s="48">
        <v>17207.5</v>
      </c>
      <c r="N99" s="22">
        <f t="shared" si="8"/>
        <v>392.94782537472355</v>
      </c>
      <c r="O99" s="23">
        <f t="shared" si="6"/>
        <v>77799.199999999997</v>
      </c>
      <c r="P99" s="24" t="s">
        <v>3</v>
      </c>
      <c r="Q99" s="24" t="s">
        <v>10</v>
      </c>
      <c r="R99" s="25" t="s">
        <v>14</v>
      </c>
      <c r="S99" s="26">
        <v>1.3333333333333333</v>
      </c>
      <c r="T99" s="27">
        <v>0.48836000000000002</v>
      </c>
      <c r="U99" s="28">
        <v>0</v>
      </c>
      <c r="V99" s="28">
        <v>0</v>
      </c>
      <c r="W99" s="28">
        <v>0</v>
      </c>
      <c r="X99" s="28">
        <v>1</v>
      </c>
      <c r="Y99" s="28">
        <v>0</v>
      </c>
      <c r="Z99" s="28">
        <v>1</v>
      </c>
      <c r="AA99" s="28" t="s">
        <v>348</v>
      </c>
      <c r="AB99" s="28">
        <v>0</v>
      </c>
      <c r="AC99" s="30"/>
      <c r="AD99" s="31">
        <f t="shared" ref="AD99:AD130" si="9">IF(E99&gt;=170,1,0)</f>
        <v>1</v>
      </c>
      <c r="AE99" s="31">
        <v>0</v>
      </c>
      <c r="AF99" s="32">
        <v>469.01</v>
      </c>
      <c r="AG99" s="32">
        <v>0</v>
      </c>
      <c r="AH99" s="33">
        <v>0</v>
      </c>
      <c r="AI99" s="33">
        <v>1</v>
      </c>
      <c r="AJ99" s="33">
        <v>2</v>
      </c>
      <c r="AK99" s="33">
        <v>0</v>
      </c>
      <c r="AL99" s="33">
        <v>0</v>
      </c>
    </row>
    <row r="100" spans="1:38">
      <c r="A100" s="35">
        <v>99</v>
      </c>
      <c r="B100" s="37">
        <v>7670</v>
      </c>
      <c r="C100" s="49" t="s">
        <v>116</v>
      </c>
      <c r="D100" s="21" t="s">
        <v>270</v>
      </c>
      <c r="E100" s="22">
        <v>194.04376122840691</v>
      </c>
      <c r="F100" s="22">
        <v>208.4</v>
      </c>
      <c r="G100" s="21">
        <v>23284</v>
      </c>
      <c r="H100" s="22">
        <v>167.8</v>
      </c>
      <c r="I100" s="48">
        <v>19525</v>
      </c>
      <c r="J100" s="22">
        <v>161.1</v>
      </c>
      <c r="K100" s="48">
        <v>22586.7</v>
      </c>
      <c r="L100" s="22">
        <v>68.5</v>
      </c>
      <c r="M100" s="48">
        <v>8789</v>
      </c>
      <c r="N100" s="22">
        <f t="shared" si="8"/>
        <v>348.81042861420116</v>
      </c>
      <c r="O100" s="23">
        <f t="shared" si="6"/>
        <v>74184.7</v>
      </c>
      <c r="P100" s="24" t="s">
        <v>3</v>
      </c>
      <c r="Q100" s="24" t="s">
        <v>10</v>
      </c>
      <c r="R100" s="25" t="s">
        <v>14</v>
      </c>
      <c r="S100" s="26">
        <v>16.75</v>
      </c>
      <c r="T100" s="27">
        <v>1.7367600000000001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/>
      <c r="AB100" s="28">
        <v>0</v>
      </c>
      <c r="AC100" s="30"/>
      <c r="AD100" s="31">
        <f t="shared" si="9"/>
        <v>1</v>
      </c>
      <c r="AE100" s="31">
        <v>0</v>
      </c>
      <c r="AF100" s="32">
        <v>469.01</v>
      </c>
      <c r="AG100" s="32">
        <v>1</v>
      </c>
      <c r="AH100" s="33">
        <v>0</v>
      </c>
      <c r="AI100" s="33">
        <v>99999</v>
      </c>
      <c r="AJ100" s="33"/>
      <c r="AK100" s="33">
        <v>0</v>
      </c>
      <c r="AL100" s="33">
        <v>0</v>
      </c>
    </row>
    <row r="101" spans="1:38">
      <c r="A101" s="18">
        <v>100</v>
      </c>
      <c r="B101" s="37">
        <v>7672</v>
      </c>
      <c r="C101" s="49" t="s">
        <v>117</v>
      </c>
      <c r="D101" s="21" t="s">
        <v>271</v>
      </c>
      <c r="E101" s="22">
        <v>241.75231358229598</v>
      </c>
      <c r="F101" s="22">
        <v>72.3</v>
      </c>
      <c r="G101" s="21">
        <v>28984.3</v>
      </c>
      <c r="H101" s="22">
        <v>46.8</v>
      </c>
      <c r="I101" s="48">
        <v>19418.3</v>
      </c>
      <c r="J101" s="22">
        <v>45.2</v>
      </c>
      <c r="K101" s="48">
        <v>20179.099999999999</v>
      </c>
      <c r="L101" s="22">
        <v>14.4</v>
      </c>
      <c r="M101" s="48">
        <v>8344.2000000000007</v>
      </c>
      <c r="N101" s="22">
        <f t="shared" si="8"/>
        <v>296.33191828071108</v>
      </c>
      <c r="O101" s="23">
        <f t="shared" si="6"/>
        <v>76925.899999999994</v>
      </c>
      <c r="P101" s="24" t="s">
        <v>4</v>
      </c>
      <c r="Q101" s="24" t="s">
        <v>10</v>
      </c>
      <c r="R101" s="37" t="s">
        <v>13</v>
      </c>
      <c r="S101" s="26">
        <v>3.9166666666666665</v>
      </c>
      <c r="T101" s="27">
        <v>0.60304000000000002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/>
      <c r="AB101" s="28">
        <v>0</v>
      </c>
      <c r="AC101" s="30"/>
      <c r="AD101" s="31">
        <f t="shared" si="9"/>
        <v>1</v>
      </c>
      <c r="AE101" s="31">
        <v>0</v>
      </c>
      <c r="AF101" s="32">
        <v>2030.93</v>
      </c>
      <c r="AG101" s="32">
        <v>1</v>
      </c>
      <c r="AH101" s="33">
        <v>0</v>
      </c>
      <c r="AI101" s="33">
        <v>99999</v>
      </c>
      <c r="AJ101" s="33"/>
      <c r="AK101" s="33">
        <v>0</v>
      </c>
      <c r="AL101" s="33">
        <v>0</v>
      </c>
    </row>
    <row r="102" spans="1:38">
      <c r="A102" s="35">
        <v>101</v>
      </c>
      <c r="B102" s="37">
        <v>7673</v>
      </c>
      <c r="C102" s="49" t="s">
        <v>118</v>
      </c>
      <c r="D102" s="21" t="s">
        <v>272</v>
      </c>
      <c r="E102" s="22">
        <v>195.3554338718663</v>
      </c>
      <c r="F102" s="22">
        <v>71.8</v>
      </c>
      <c r="G102" s="21">
        <v>23423.599999999999</v>
      </c>
      <c r="H102" s="22">
        <v>57.5</v>
      </c>
      <c r="I102" s="48">
        <v>18941.599999999999</v>
      </c>
      <c r="J102" s="22">
        <v>56.9</v>
      </c>
      <c r="K102" s="48">
        <v>20763.8</v>
      </c>
      <c r="L102" s="22">
        <v>32.5</v>
      </c>
      <c r="M102" s="48">
        <v>10548.5</v>
      </c>
      <c r="N102" s="22">
        <f t="shared" si="8"/>
        <v>365.21826258308005</v>
      </c>
      <c r="O102" s="23">
        <f t="shared" si="6"/>
        <v>73677.5</v>
      </c>
      <c r="P102" s="24" t="s">
        <v>4</v>
      </c>
      <c r="Q102" s="24" t="s">
        <v>10</v>
      </c>
      <c r="R102" s="37" t="s">
        <v>13</v>
      </c>
      <c r="S102" s="26">
        <v>3.4166666666666665</v>
      </c>
      <c r="T102" s="27">
        <v>0.59882000000000002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/>
      <c r="AB102" s="28">
        <v>0</v>
      </c>
      <c r="AC102" s="30"/>
      <c r="AD102" s="31">
        <f t="shared" si="9"/>
        <v>1</v>
      </c>
      <c r="AE102" s="31">
        <v>0</v>
      </c>
      <c r="AF102" s="32">
        <v>437.48</v>
      </c>
      <c r="AG102" s="32">
        <v>0</v>
      </c>
      <c r="AH102" s="33">
        <v>1</v>
      </c>
      <c r="AI102" s="33">
        <v>1</v>
      </c>
      <c r="AJ102" s="33">
        <v>4</v>
      </c>
      <c r="AK102" s="33">
        <v>0</v>
      </c>
      <c r="AL102" s="33">
        <v>0</v>
      </c>
    </row>
    <row r="103" spans="1:38">
      <c r="A103" s="35">
        <v>102</v>
      </c>
      <c r="B103" s="37">
        <v>7607</v>
      </c>
      <c r="C103" s="49" t="s">
        <v>119</v>
      </c>
      <c r="D103" s="21" t="s">
        <v>273</v>
      </c>
      <c r="E103" s="22">
        <v>190.00760250758341</v>
      </c>
      <c r="F103" s="22">
        <v>98.9</v>
      </c>
      <c r="G103" s="21">
        <v>22792.799999999999</v>
      </c>
      <c r="H103" s="22">
        <v>81.400000000000006</v>
      </c>
      <c r="I103" s="48">
        <v>17099.2</v>
      </c>
      <c r="J103" s="22">
        <v>89.3</v>
      </c>
      <c r="K103" s="48">
        <v>19272</v>
      </c>
      <c r="L103" s="22">
        <v>73.400000000000006</v>
      </c>
      <c r="M103" s="48">
        <v>15148.3</v>
      </c>
      <c r="N103" s="22">
        <f t="shared" si="8"/>
        <v>416.02988622856174</v>
      </c>
      <c r="O103" s="23">
        <f t="shared" si="6"/>
        <v>74312.3</v>
      </c>
      <c r="P103" s="24" t="s">
        <v>3</v>
      </c>
      <c r="Q103" s="24" t="s">
        <v>10</v>
      </c>
      <c r="R103" s="25" t="s">
        <v>14</v>
      </c>
      <c r="S103" s="26">
        <v>6.416666666666667</v>
      </c>
      <c r="T103" s="27">
        <v>0.82445999999999997</v>
      </c>
      <c r="U103" s="28">
        <v>1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/>
      <c r="AB103" s="28">
        <v>1</v>
      </c>
      <c r="AC103" s="30"/>
      <c r="AD103" s="31">
        <f t="shared" si="9"/>
        <v>1</v>
      </c>
      <c r="AE103" s="31">
        <v>0</v>
      </c>
      <c r="AF103" s="32">
        <v>75.5</v>
      </c>
      <c r="AG103" s="32">
        <v>0</v>
      </c>
      <c r="AH103" s="33">
        <v>0</v>
      </c>
      <c r="AI103" s="33">
        <v>0</v>
      </c>
      <c r="AJ103" s="33"/>
      <c r="AK103" s="33">
        <v>1</v>
      </c>
      <c r="AL103" s="33">
        <v>0</v>
      </c>
    </row>
    <row r="104" spans="1:38">
      <c r="A104" s="35">
        <v>103</v>
      </c>
      <c r="B104" s="37">
        <v>7504</v>
      </c>
      <c r="C104" s="49" t="s">
        <v>120</v>
      </c>
      <c r="D104" s="21" t="s">
        <v>274</v>
      </c>
      <c r="E104" s="22">
        <v>139.5044426132404</v>
      </c>
      <c r="F104" s="22">
        <v>200.9</v>
      </c>
      <c r="G104" s="21">
        <v>16739.099999999999</v>
      </c>
      <c r="H104" s="22">
        <v>200.9</v>
      </c>
      <c r="I104" s="48">
        <v>18821.2</v>
      </c>
      <c r="J104" s="22">
        <v>200.1</v>
      </c>
      <c r="K104" s="48">
        <v>22203</v>
      </c>
      <c r="L104" s="22">
        <v>155.30000000000001</v>
      </c>
      <c r="M104" s="48">
        <v>16183.2</v>
      </c>
      <c r="N104" s="22">
        <f t="shared" si="8"/>
        <v>452.24599984471217</v>
      </c>
      <c r="O104" s="23">
        <f t="shared" si="6"/>
        <v>73946.5</v>
      </c>
      <c r="P104" s="24" t="s">
        <v>2</v>
      </c>
      <c r="Q104" s="24" t="s">
        <v>9</v>
      </c>
      <c r="R104" s="25" t="s">
        <v>14</v>
      </c>
      <c r="S104" s="26">
        <v>10.083333333333334</v>
      </c>
      <c r="T104" s="27">
        <v>1.67431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/>
      <c r="AB104" s="28">
        <v>0</v>
      </c>
      <c r="AC104" s="30"/>
      <c r="AD104" s="31">
        <f t="shared" si="9"/>
        <v>0</v>
      </c>
      <c r="AE104" s="31">
        <v>0</v>
      </c>
      <c r="AF104" s="32">
        <v>31.41</v>
      </c>
      <c r="AG104" s="32">
        <v>0</v>
      </c>
      <c r="AH104" s="33">
        <v>0</v>
      </c>
      <c r="AI104" s="33">
        <v>1</v>
      </c>
      <c r="AJ104" s="33">
        <v>2</v>
      </c>
      <c r="AK104" s="33">
        <v>0</v>
      </c>
      <c r="AL104" s="33">
        <v>0</v>
      </c>
    </row>
    <row r="105" spans="1:38">
      <c r="A105" s="35">
        <v>104</v>
      </c>
      <c r="B105" s="37">
        <v>7326</v>
      </c>
      <c r="C105" s="49" t="s">
        <v>121</v>
      </c>
      <c r="D105" s="21" t="s">
        <v>275</v>
      </c>
      <c r="E105" s="22">
        <v>175.57635355339806</v>
      </c>
      <c r="F105" s="22">
        <v>154.5</v>
      </c>
      <c r="G105" s="21">
        <v>21063.599999999999</v>
      </c>
      <c r="H105" s="22">
        <v>137.5</v>
      </c>
      <c r="I105" s="48">
        <v>16578.599999999999</v>
      </c>
      <c r="J105" s="22">
        <v>154.5</v>
      </c>
      <c r="K105" s="48">
        <v>21416</v>
      </c>
      <c r="L105" s="22">
        <v>115</v>
      </c>
      <c r="M105" s="48">
        <v>14076.8</v>
      </c>
      <c r="N105" s="22">
        <f t="shared" si="8"/>
        <v>436.00136662939491</v>
      </c>
      <c r="O105" s="23">
        <f t="shared" si="6"/>
        <v>73135</v>
      </c>
      <c r="P105" s="24" t="s">
        <v>2</v>
      </c>
      <c r="Q105" s="24" t="s">
        <v>9</v>
      </c>
      <c r="R105" s="25" t="s">
        <v>14</v>
      </c>
      <c r="S105" s="26">
        <v>13.416666666666666</v>
      </c>
      <c r="T105" s="27">
        <v>1.2878400000000001</v>
      </c>
      <c r="U105" s="28">
        <v>1</v>
      </c>
      <c r="V105" s="28">
        <v>0</v>
      </c>
      <c r="W105" s="28">
        <v>0</v>
      </c>
      <c r="X105" s="28">
        <v>1</v>
      </c>
      <c r="Y105" s="28">
        <v>0</v>
      </c>
      <c r="Z105" s="43">
        <v>1</v>
      </c>
      <c r="AA105" s="43"/>
      <c r="AB105" s="28">
        <v>1</v>
      </c>
      <c r="AC105" s="30"/>
      <c r="AD105" s="31">
        <f t="shared" si="9"/>
        <v>1</v>
      </c>
      <c r="AE105" s="31">
        <v>0</v>
      </c>
      <c r="AF105" s="32">
        <v>191.29</v>
      </c>
      <c r="AG105" s="32">
        <v>0</v>
      </c>
      <c r="AH105" s="33">
        <v>0</v>
      </c>
      <c r="AI105" s="33">
        <v>0</v>
      </c>
      <c r="AJ105" s="33"/>
      <c r="AK105" s="33">
        <v>0</v>
      </c>
      <c r="AL105" s="33">
        <v>0</v>
      </c>
    </row>
    <row r="106" spans="1:38">
      <c r="A106" s="35">
        <v>105</v>
      </c>
      <c r="B106" s="37">
        <v>7679</v>
      </c>
      <c r="C106" s="49" t="s">
        <v>122</v>
      </c>
      <c r="D106" s="21" t="s">
        <v>276</v>
      </c>
      <c r="E106" s="22">
        <v>197.44374839449543</v>
      </c>
      <c r="F106" s="22">
        <v>174.4</v>
      </c>
      <c r="G106" s="21">
        <v>23692</v>
      </c>
      <c r="H106" s="22">
        <v>138</v>
      </c>
      <c r="I106" s="48">
        <v>17662</v>
      </c>
      <c r="J106" s="22">
        <v>146.5</v>
      </c>
      <c r="K106" s="48">
        <v>22588.9</v>
      </c>
      <c r="L106" s="22">
        <v>71.7</v>
      </c>
      <c r="M106" s="48">
        <v>10731</v>
      </c>
      <c r="N106" s="22">
        <f t="shared" si="8"/>
        <v>365.07248470837544</v>
      </c>
      <c r="O106" s="23">
        <f t="shared" si="6"/>
        <v>74673.899999999994</v>
      </c>
      <c r="P106" s="24" t="s">
        <v>3</v>
      </c>
      <c r="Q106" s="24" t="s">
        <v>10</v>
      </c>
      <c r="R106" s="25" t="s">
        <v>14</v>
      </c>
      <c r="S106" s="26">
        <v>12.916666666666666</v>
      </c>
      <c r="T106" s="27">
        <v>1.4534100000000001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8">
        <v>0</v>
      </c>
      <c r="AA106" s="28"/>
      <c r="AB106" s="28">
        <v>0</v>
      </c>
      <c r="AC106" s="30"/>
      <c r="AD106" s="31">
        <f t="shared" si="9"/>
        <v>1</v>
      </c>
      <c r="AE106" s="31">
        <v>0</v>
      </c>
      <c r="AF106" s="32">
        <v>474</v>
      </c>
      <c r="AG106" s="32">
        <v>0</v>
      </c>
      <c r="AH106" s="33">
        <v>0</v>
      </c>
      <c r="AI106" s="33">
        <v>99999</v>
      </c>
      <c r="AJ106" s="33"/>
      <c r="AK106" s="33">
        <v>0</v>
      </c>
      <c r="AL106" s="33">
        <v>0</v>
      </c>
    </row>
    <row r="107" spans="1:38">
      <c r="A107" s="35">
        <v>106</v>
      </c>
      <c r="B107" s="37">
        <v>7685</v>
      </c>
      <c r="C107" s="49" t="s">
        <v>123</v>
      </c>
      <c r="D107" s="21" t="s">
        <v>277</v>
      </c>
      <c r="E107" s="22">
        <v>167.75829176470586</v>
      </c>
      <c r="F107" s="22">
        <v>108.8</v>
      </c>
      <c r="G107" s="21">
        <v>20121.599999999999</v>
      </c>
      <c r="H107" s="22">
        <v>101.4</v>
      </c>
      <c r="I107" s="48">
        <v>18544.7</v>
      </c>
      <c r="J107" s="22">
        <v>101.4</v>
      </c>
      <c r="K107" s="48">
        <v>19305.3</v>
      </c>
      <c r="L107" s="22">
        <v>89.4</v>
      </c>
      <c r="M107" s="48">
        <v>17827.5</v>
      </c>
      <c r="N107" s="22">
        <f t="shared" si="8"/>
        <v>442.07300267889627</v>
      </c>
      <c r="O107" s="23">
        <f t="shared" si="6"/>
        <v>75799.100000000006</v>
      </c>
      <c r="P107" s="24" t="s">
        <v>4</v>
      </c>
      <c r="Q107" s="24" t="s">
        <v>10</v>
      </c>
      <c r="R107" s="37" t="s">
        <v>13</v>
      </c>
      <c r="S107" s="26">
        <v>6.333333333333333</v>
      </c>
      <c r="T107" s="27">
        <v>0.90708999999999995</v>
      </c>
      <c r="U107" s="28">
        <v>0</v>
      </c>
      <c r="V107" s="28">
        <v>0</v>
      </c>
      <c r="W107" s="28">
        <v>0</v>
      </c>
      <c r="X107" s="28">
        <v>1</v>
      </c>
      <c r="Y107" s="28">
        <v>0</v>
      </c>
      <c r="Z107" s="28">
        <v>0</v>
      </c>
      <c r="AA107" s="28"/>
      <c r="AB107" s="28">
        <v>0</v>
      </c>
      <c r="AC107" s="30"/>
      <c r="AD107" s="31">
        <f t="shared" si="9"/>
        <v>0</v>
      </c>
      <c r="AE107" s="31">
        <v>0</v>
      </c>
      <c r="AF107" s="32">
        <v>271.22000000000003</v>
      </c>
      <c r="AG107" s="32">
        <v>0</v>
      </c>
      <c r="AH107" s="33">
        <v>0</v>
      </c>
      <c r="AI107" s="33">
        <v>1</v>
      </c>
      <c r="AJ107" s="33">
        <v>2</v>
      </c>
      <c r="AK107" s="33">
        <v>0</v>
      </c>
      <c r="AL107" s="33">
        <v>0</v>
      </c>
    </row>
    <row r="108" spans="1:38">
      <c r="A108" s="35">
        <v>107</v>
      </c>
      <c r="B108" s="37">
        <v>7687</v>
      </c>
      <c r="C108" s="49" t="s">
        <v>124</v>
      </c>
      <c r="D108" s="21" t="s">
        <v>278</v>
      </c>
      <c r="E108" s="22">
        <v>167.07367209781211</v>
      </c>
      <c r="F108" s="22">
        <v>155.4</v>
      </c>
      <c r="G108" s="21">
        <v>20037.7</v>
      </c>
      <c r="H108" s="22">
        <v>145.4</v>
      </c>
      <c r="I108" s="46">
        <v>19173</v>
      </c>
      <c r="J108" s="22">
        <v>142.19999999999999</v>
      </c>
      <c r="K108" s="46">
        <v>21609.4</v>
      </c>
      <c r="L108" s="22">
        <v>93.3</v>
      </c>
      <c r="M108" s="46">
        <v>14031.7</v>
      </c>
      <c r="N108" s="22">
        <f t="shared" si="8"/>
        <v>413.90115148334513</v>
      </c>
      <c r="O108" s="23">
        <f t="shared" si="6"/>
        <v>74851.8</v>
      </c>
      <c r="P108" s="24" t="s">
        <v>3</v>
      </c>
      <c r="Q108" s="24" t="s">
        <v>10</v>
      </c>
      <c r="R108" s="25" t="s">
        <v>14</v>
      </c>
      <c r="S108" s="26">
        <v>10.416666666666666</v>
      </c>
      <c r="T108" s="27">
        <v>1.29572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/>
      <c r="AB108" s="28">
        <v>0</v>
      </c>
      <c r="AC108" s="30"/>
      <c r="AD108" s="31">
        <f t="shared" si="9"/>
        <v>0</v>
      </c>
      <c r="AE108" s="31">
        <v>0</v>
      </c>
      <c r="AF108" s="32">
        <v>1432.05</v>
      </c>
      <c r="AG108" s="32">
        <v>1</v>
      </c>
      <c r="AH108" s="33">
        <v>0</v>
      </c>
      <c r="AI108" s="33">
        <v>1</v>
      </c>
      <c r="AJ108" s="33">
        <v>2</v>
      </c>
      <c r="AK108" s="33">
        <v>0</v>
      </c>
      <c r="AL108" s="33">
        <v>0</v>
      </c>
    </row>
    <row r="109" spans="1:38">
      <c r="A109" s="18">
        <v>108</v>
      </c>
      <c r="B109" s="37">
        <v>7691</v>
      </c>
      <c r="C109" s="49" t="s">
        <v>125</v>
      </c>
      <c r="D109" s="21" t="s">
        <v>279</v>
      </c>
      <c r="E109" s="22">
        <v>246.09353955801106</v>
      </c>
      <c r="F109" s="22">
        <v>72.400000000000006</v>
      </c>
      <c r="G109" s="21">
        <v>29517.200000000001</v>
      </c>
      <c r="H109" s="22">
        <v>46</v>
      </c>
      <c r="I109" s="21">
        <v>20971.7</v>
      </c>
      <c r="J109" s="22">
        <v>41.1</v>
      </c>
      <c r="K109" s="21">
        <v>15741.5</v>
      </c>
      <c r="L109" s="22">
        <v>22.9</v>
      </c>
      <c r="M109" s="21">
        <v>8886.5</v>
      </c>
      <c r="N109" s="22">
        <f t="shared" si="8"/>
        <v>302.17686624034985</v>
      </c>
      <c r="O109" s="23">
        <f t="shared" si="6"/>
        <v>75116.899999999994</v>
      </c>
      <c r="P109" s="24" t="s">
        <v>3</v>
      </c>
      <c r="Q109" s="24" t="s">
        <v>10</v>
      </c>
      <c r="R109" s="25" t="s">
        <v>14</v>
      </c>
      <c r="S109" s="26">
        <v>3.3333333333333335</v>
      </c>
      <c r="T109" s="27">
        <v>0.60362000000000005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/>
      <c r="AB109" s="28">
        <v>0</v>
      </c>
      <c r="AC109" s="30"/>
      <c r="AD109" s="31">
        <f t="shared" si="9"/>
        <v>1</v>
      </c>
      <c r="AE109" s="31">
        <v>0</v>
      </c>
      <c r="AF109" s="32">
        <v>445.3</v>
      </c>
      <c r="AG109" s="32">
        <v>0</v>
      </c>
      <c r="AH109" s="33">
        <v>0</v>
      </c>
      <c r="AI109" s="33">
        <v>0</v>
      </c>
      <c r="AJ109" s="33"/>
      <c r="AK109" s="33">
        <v>0</v>
      </c>
      <c r="AL109" s="33">
        <v>1</v>
      </c>
    </row>
    <row r="110" spans="1:38">
      <c r="A110" s="35">
        <v>109</v>
      </c>
      <c r="B110" s="37">
        <v>7691</v>
      </c>
      <c r="C110" s="49" t="s">
        <v>126</v>
      </c>
      <c r="D110" s="21" t="s">
        <v>280</v>
      </c>
      <c r="E110" s="22">
        <v>158.65541777501554</v>
      </c>
      <c r="F110" s="22">
        <v>160.9</v>
      </c>
      <c r="G110" s="21">
        <v>19036</v>
      </c>
      <c r="H110" s="22">
        <v>158.5</v>
      </c>
      <c r="I110" s="21">
        <v>20930.099999999999</v>
      </c>
      <c r="J110" s="22">
        <v>142</v>
      </c>
      <c r="K110" s="21">
        <v>20131.2</v>
      </c>
      <c r="L110" s="22">
        <v>105.1</v>
      </c>
      <c r="M110" s="21">
        <v>14958.6</v>
      </c>
      <c r="N110" s="22">
        <f t="shared" si="8"/>
        <v>422.43963550133475</v>
      </c>
      <c r="O110" s="23">
        <f t="shared" si="6"/>
        <v>75055.900000000009</v>
      </c>
      <c r="P110" s="24" t="s">
        <v>3</v>
      </c>
      <c r="Q110" s="24" t="s">
        <v>10</v>
      </c>
      <c r="R110" s="25" t="s">
        <v>14</v>
      </c>
      <c r="S110" s="26">
        <v>12.416666666666666</v>
      </c>
      <c r="T110" s="27">
        <v>1.3410200000000001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/>
      <c r="AB110" s="28">
        <v>1</v>
      </c>
      <c r="AC110" s="30"/>
      <c r="AD110" s="31">
        <f t="shared" si="9"/>
        <v>0</v>
      </c>
      <c r="AE110" s="31">
        <v>0</v>
      </c>
      <c r="AF110" s="32">
        <v>431.4</v>
      </c>
      <c r="AG110" s="32">
        <v>0</v>
      </c>
      <c r="AH110" s="33">
        <v>0</v>
      </c>
      <c r="AI110" s="33">
        <v>1</v>
      </c>
      <c r="AJ110" s="33">
        <v>3</v>
      </c>
      <c r="AK110" s="33">
        <v>0</v>
      </c>
      <c r="AL110" s="33">
        <v>0</v>
      </c>
    </row>
    <row r="111" spans="1:38">
      <c r="A111" s="35">
        <v>110</v>
      </c>
      <c r="B111" s="37">
        <v>7628</v>
      </c>
      <c r="C111" s="49" t="s">
        <v>127</v>
      </c>
      <c r="D111" s="21" t="s">
        <v>281</v>
      </c>
      <c r="E111" s="22">
        <v>196.81039136460555</v>
      </c>
      <c r="F111" s="22">
        <v>93.8</v>
      </c>
      <c r="G111" s="21">
        <v>23593</v>
      </c>
      <c r="H111" s="22">
        <v>74.5</v>
      </c>
      <c r="I111" s="46">
        <v>21144.3</v>
      </c>
      <c r="J111" s="22">
        <v>66.099999999999994</v>
      </c>
      <c r="K111" s="46">
        <v>21092.6</v>
      </c>
      <c r="L111" s="22">
        <v>28.7</v>
      </c>
      <c r="M111" s="46">
        <v>8364.1</v>
      </c>
      <c r="N111" s="22">
        <f t="shared" si="8"/>
        <v>336.24292305136299</v>
      </c>
      <c r="O111" s="23">
        <f t="shared" si="6"/>
        <v>74194</v>
      </c>
      <c r="P111" s="24" t="s">
        <v>3</v>
      </c>
      <c r="Q111" s="24" t="s">
        <v>10</v>
      </c>
      <c r="R111" s="25" t="s">
        <v>14</v>
      </c>
      <c r="S111" s="26">
        <v>7.916666666666667</v>
      </c>
      <c r="T111" s="27">
        <v>0.78247</v>
      </c>
      <c r="U111" s="28">
        <v>0</v>
      </c>
      <c r="V111" s="28">
        <v>0</v>
      </c>
      <c r="W111" s="28">
        <v>0</v>
      </c>
      <c r="X111" s="28">
        <v>1</v>
      </c>
      <c r="Y111" s="28">
        <v>0</v>
      </c>
      <c r="Z111" s="28">
        <v>0</v>
      </c>
      <c r="AA111" s="28"/>
      <c r="AB111" s="28">
        <v>0</v>
      </c>
      <c r="AC111" s="30"/>
      <c r="AD111" s="31">
        <f t="shared" si="9"/>
        <v>1</v>
      </c>
      <c r="AE111" s="31">
        <v>0</v>
      </c>
      <c r="AF111" s="32">
        <v>404.3</v>
      </c>
      <c r="AG111" s="32">
        <v>0</v>
      </c>
      <c r="AH111" s="33">
        <v>0</v>
      </c>
      <c r="AI111" s="33">
        <v>99999</v>
      </c>
      <c r="AJ111" s="33"/>
      <c r="AK111" s="33">
        <v>0</v>
      </c>
      <c r="AL111" s="33">
        <v>0</v>
      </c>
    </row>
    <row r="112" spans="1:38">
      <c r="A112" s="35">
        <v>111</v>
      </c>
      <c r="B112" s="37">
        <v>7690</v>
      </c>
      <c r="C112" s="49" t="s">
        <v>128</v>
      </c>
      <c r="D112" s="21" t="s">
        <v>282</v>
      </c>
      <c r="E112" s="22">
        <v>168.47431174089067</v>
      </c>
      <c r="F112" s="22">
        <v>222.3</v>
      </c>
      <c r="G112" s="21">
        <v>20299.099999999999</v>
      </c>
      <c r="H112" s="22">
        <v>205.3</v>
      </c>
      <c r="I112" s="48">
        <v>18501.400000000001</v>
      </c>
      <c r="J112" s="22">
        <v>208.1</v>
      </c>
      <c r="K112" s="48">
        <v>20811</v>
      </c>
      <c r="L112" s="22">
        <v>153.9</v>
      </c>
      <c r="M112" s="48">
        <v>16631.7</v>
      </c>
      <c r="N112" s="22">
        <f t="shared" si="8"/>
        <v>427.96747967479678</v>
      </c>
      <c r="O112" s="23">
        <f t="shared" si="6"/>
        <v>76243.199999999997</v>
      </c>
      <c r="P112" s="24" t="s">
        <v>4</v>
      </c>
      <c r="Q112" s="24" t="s">
        <v>10</v>
      </c>
      <c r="R112" s="37" t="s">
        <v>13</v>
      </c>
      <c r="S112" s="26">
        <v>15.5</v>
      </c>
      <c r="T112" s="27">
        <v>1.845</v>
      </c>
      <c r="U112" s="28">
        <v>0</v>
      </c>
      <c r="V112" s="28">
        <v>0</v>
      </c>
      <c r="W112" s="28">
        <v>0</v>
      </c>
      <c r="X112" s="28">
        <v>0</v>
      </c>
      <c r="Y112" s="28">
        <v>0</v>
      </c>
      <c r="Z112" s="28">
        <v>0</v>
      </c>
      <c r="AA112" s="28"/>
      <c r="AB112" s="28">
        <v>0</v>
      </c>
      <c r="AC112" s="30"/>
      <c r="AD112" s="31">
        <f t="shared" si="9"/>
        <v>0</v>
      </c>
      <c r="AE112" s="31">
        <v>0</v>
      </c>
      <c r="AF112" s="37">
        <v>3192.9</v>
      </c>
      <c r="AG112" s="37">
        <v>1</v>
      </c>
      <c r="AH112" s="37">
        <v>0</v>
      </c>
      <c r="AI112" s="37">
        <v>1</v>
      </c>
      <c r="AJ112" s="37">
        <v>2</v>
      </c>
      <c r="AK112" s="37">
        <v>0</v>
      </c>
      <c r="AL112" s="37">
        <v>0</v>
      </c>
    </row>
    <row r="113" spans="1:38">
      <c r="A113" s="35">
        <v>112</v>
      </c>
      <c r="B113" s="37">
        <v>7697</v>
      </c>
      <c r="C113" s="49" t="s">
        <v>129</v>
      </c>
      <c r="D113" s="21" t="s">
        <v>283</v>
      </c>
      <c r="E113" s="22">
        <v>158.23944334545453</v>
      </c>
      <c r="F113" s="22">
        <v>110</v>
      </c>
      <c r="G113" s="21">
        <v>18986.8</v>
      </c>
      <c r="H113" s="22">
        <v>108.6</v>
      </c>
      <c r="I113" s="48">
        <v>21175.7</v>
      </c>
      <c r="J113" s="22">
        <v>96.2</v>
      </c>
      <c r="K113" s="48">
        <v>17877.400000000001</v>
      </c>
      <c r="L113" s="22">
        <v>91.2</v>
      </c>
      <c r="M113" s="48">
        <v>18583.599999999999</v>
      </c>
      <c r="N113" s="22">
        <f t="shared" si="8"/>
        <v>442.86399930188924</v>
      </c>
      <c r="O113" s="23">
        <f t="shared" si="6"/>
        <v>76623.5</v>
      </c>
      <c r="P113" s="24" t="s">
        <v>3</v>
      </c>
      <c r="Q113" s="24" t="s">
        <v>10</v>
      </c>
      <c r="R113" s="25" t="s">
        <v>14</v>
      </c>
      <c r="S113" s="26">
        <v>8.0833333333333339</v>
      </c>
      <c r="T113" s="27">
        <v>0.91676000000000002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/>
      <c r="AB113" s="28">
        <v>0</v>
      </c>
      <c r="AC113" s="30"/>
      <c r="AD113" s="31">
        <f t="shared" si="9"/>
        <v>0</v>
      </c>
      <c r="AE113" s="31">
        <v>0</v>
      </c>
      <c r="AF113" s="46">
        <v>474.7</v>
      </c>
      <c r="AG113" s="46">
        <v>0</v>
      </c>
      <c r="AH113" s="37">
        <v>0</v>
      </c>
      <c r="AI113" s="37">
        <v>1</v>
      </c>
      <c r="AJ113" s="37">
        <v>2</v>
      </c>
      <c r="AK113" s="37">
        <v>0</v>
      </c>
      <c r="AL113" s="37">
        <v>0</v>
      </c>
    </row>
    <row r="114" spans="1:38">
      <c r="A114" s="35">
        <v>113</v>
      </c>
      <c r="B114" s="37">
        <v>7698</v>
      </c>
      <c r="C114" s="49" t="s">
        <v>130</v>
      </c>
      <c r="D114" s="21" t="s">
        <v>284</v>
      </c>
      <c r="E114" s="22">
        <v>206.27947097820575</v>
      </c>
      <c r="F114" s="22">
        <v>197.3</v>
      </c>
      <c r="G114" s="21">
        <v>19638.900000000001</v>
      </c>
      <c r="H114" s="22">
        <v>149.5</v>
      </c>
      <c r="I114" s="48">
        <v>19862</v>
      </c>
      <c r="J114" s="22">
        <v>142.69999999999999</v>
      </c>
      <c r="K114" s="48">
        <v>11649.9</v>
      </c>
      <c r="L114" s="22">
        <v>77.3</v>
      </c>
      <c r="M114" s="48">
        <v>24743.1</v>
      </c>
      <c r="N114" s="22">
        <f t="shared" si="8"/>
        <v>344.57602801352039</v>
      </c>
      <c r="O114" s="23">
        <f t="shared" si="6"/>
        <v>75893.899999999994</v>
      </c>
      <c r="P114" s="24" t="s">
        <v>3</v>
      </c>
      <c r="Q114" s="24" t="s">
        <v>10</v>
      </c>
      <c r="R114" s="25" t="s">
        <v>14</v>
      </c>
      <c r="S114" s="26">
        <v>15.333333333333334</v>
      </c>
      <c r="T114" s="27">
        <v>1.6449199999999999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/>
      <c r="AB114" s="28">
        <v>0</v>
      </c>
      <c r="AC114" s="30"/>
      <c r="AD114" s="31">
        <f t="shared" si="9"/>
        <v>1</v>
      </c>
      <c r="AE114" s="31">
        <v>0</v>
      </c>
      <c r="AF114" s="46">
        <v>4337.8</v>
      </c>
      <c r="AG114" s="46">
        <v>1</v>
      </c>
      <c r="AH114" s="37">
        <v>0</v>
      </c>
      <c r="AI114" s="37">
        <v>0</v>
      </c>
      <c r="AJ114" s="37"/>
      <c r="AK114" s="37">
        <v>0</v>
      </c>
      <c r="AL114" s="37">
        <v>0</v>
      </c>
    </row>
    <row r="115" spans="1:38">
      <c r="A115" s="35">
        <v>114</v>
      </c>
      <c r="B115" s="37">
        <v>7507</v>
      </c>
      <c r="C115" s="49" t="s">
        <v>131</v>
      </c>
      <c r="D115" s="21" t="s">
        <v>285</v>
      </c>
      <c r="E115" s="22">
        <v>214.95304048991355</v>
      </c>
      <c r="F115" s="22">
        <v>104.1</v>
      </c>
      <c r="G115" s="21">
        <v>25790.5</v>
      </c>
      <c r="H115" s="22">
        <v>75.7</v>
      </c>
      <c r="I115" s="48">
        <v>20896.5</v>
      </c>
      <c r="J115" s="22">
        <v>67.900000000000006</v>
      </c>
      <c r="K115" s="48">
        <v>19533.5</v>
      </c>
      <c r="L115" s="22">
        <v>65.2</v>
      </c>
      <c r="M115" s="48">
        <v>16741</v>
      </c>
      <c r="N115" s="22">
        <f t="shared" si="8"/>
        <v>360.63759897652227</v>
      </c>
      <c r="O115" s="23">
        <f t="shared" si="6"/>
        <v>82961.5</v>
      </c>
      <c r="P115" s="24" t="s">
        <v>5</v>
      </c>
      <c r="Q115" s="24" t="s">
        <v>10</v>
      </c>
      <c r="R115" s="25" t="s">
        <v>14</v>
      </c>
      <c r="S115" s="26">
        <v>9.4166666666666661</v>
      </c>
      <c r="T115" s="27">
        <v>0.86763000000000001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/>
      <c r="AB115" s="28">
        <v>1</v>
      </c>
      <c r="AC115" s="30"/>
      <c r="AD115" s="31">
        <f t="shared" si="9"/>
        <v>1</v>
      </c>
      <c r="AE115" s="31">
        <v>0</v>
      </c>
      <c r="AF115" s="46">
        <v>163</v>
      </c>
      <c r="AG115" s="46">
        <v>0</v>
      </c>
      <c r="AH115" s="37">
        <v>0</v>
      </c>
      <c r="AI115" s="37">
        <v>1</v>
      </c>
      <c r="AJ115" s="37">
        <v>2</v>
      </c>
      <c r="AK115" s="37">
        <v>0</v>
      </c>
      <c r="AL115" s="37">
        <v>0</v>
      </c>
    </row>
    <row r="116" spans="1:38">
      <c r="A116" s="35">
        <v>115</v>
      </c>
      <c r="B116" s="37">
        <v>7684</v>
      </c>
      <c r="C116" s="49" t="s">
        <v>132</v>
      </c>
      <c r="D116" s="21" t="s">
        <v>286</v>
      </c>
      <c r="E116" s="22">
        <v>157.0591621948212</v>
      </c>
      <c r="F116" s="22">
        <v>81.099999999999994</v>
      </c>
      <c r="G116" s="21">
        <v>18826.3</v>
      </c>
      <c r="H116" s="22">
        <v>80.8</v>
      </c>
      <c r="I116" s="48">
        <v>24876.400000000001</v>
      </c>
      <c r="J116" s="22">
        <v>60.9</v>
      </c>
      <c r="K116" s="48">
        <v>20335.3</v>
      </c>
      <c r="L116" s="22">
        <v>32.799999999999997</v>
      </c>
      <c r="M116" s="48">
        <v>9027.2000000000007</v>
      </c>
      <c r="N116" s="22">
        <f t="shared" si="8"/>
        <v>377.78237606787076</v>
      </c>
      <c r="O116" s="23">
        <f t="shared" si="6"/>
        <v>73065.2</v>
      </c>
      <c r="P116" s="24" t="s">
        <v>3</v>
      </c>
      <c r="Q116" s="24" t="s">
        <v>10</v>
      </c>
      <c r="R116" s="25" t="s">
        <v>14</v>
      </c>
      <c r="S116" s="26">
        <v>3.75</v>
      </c>
      <c r="T116" s="27">
        <v>0.67657999999999996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/>
      <c r="AB116" s="28">
        <v>0</v>
      </c>
      <c r="AC116" s="30"/>
      <c r="AD116" s="31">
        <f t="shared" si="9"/>
        <v>0</v>
      </c>
      <c r="AE116" s="31">
        <v>0</v>
      </c>
      <c r="AF116" s="21">
        <v>1330.2</v>
      </c>
      <c r="AG116" s="21">
        <v>1</v>
      </c>
      <c r="AH116" s="37">
        <v>0</v>
      </c>
      <c r="AI116" s="37">
        <v>0</v>
      </c>
      <c r="AJ116" s="37"/>
      <c r="AK116" s="37">
        <v>0</v>
      </c>
      <c r="AL116" s="37">
        <v>0</v>
      </c>
    </row>
    <row r="117" spans="1:38">
      <c r="A117" s="35">
        <v>116</v>
      </c>
      <c r="B117" s="37">
        <v>7696</v>
      </c>
      <c r="C117" s="49" t="s">
        <v>133</v>
      </c>
      <c r="D117" s="21" t="s">
        <v>287</v>
      </c>
      <c r="E117" s="22">
        <v>167.84125223744292</v>
      </c>
      <c r="F117" s="22">
        <v>65.7</v>
      </c>
      <c r="G117" s="50">
        <v>20116.7</v>
      </c>
      <c r="H117" s="22">
        <v>61.2</v>
      </c>
      <c r="I117" s="48">
        <v>19909.400000000001</v>
      </c>
      <c r="J117" s="22">
        <v>57.6</v>
      </c>
      <c r="K117" s="48">
        <v>18457</v>
      </c>
      <c r="L117" s="22">
        <v>51.5</v>
      </c>
      <c r="M117" s="48">
        <v>17931.3</v>
      </c>
      <c r="N117" s="22">
        <f t="shared" si="8"/>
        <v>430.5312317571512</v>
      </c>
      <c r="O117" s="23">
        <f t="shared" si="6"/>
        <v>76414.400000000009</v>
      </c>
      <c r="P117" s="24" t="s">
        <v>3</v>
      </c>
      <c r="Q117" s="24" t="s">
        <v>10</v>
      </c>
      <c r="R117" s="25" t="s">
        <v>14</v>
      </c>
      <c r="S117" s="26">
        <v>2.4166666666666665</v>
      </c>
      <c r="T117" s="27">
        <v>0.54815999999999998</v>
      </c>
      <c r="U117" s="28">
        <v>0</v>
      </c>
      <c r="V117" s="28">
        <v>0</v>
      </c>
      <c r="W117" s="28">
        <v>0</v>
      </c>
      <c r="X117" s="28">
        <v>0</v>
      </c>
      <c r="Y117" s="28">
        <v>0</v>
      </c>
      <c r="Z117" s="28">
        <v>1</v>
      </c>
      <c r="AA117" s="28"/>
      <c r="AB117" s="28">
        <v>0</v>
      </c>
      <c r="AC117" s="30"/>
      <c r="AD117" s="31">
        <f t="shared" si="9"/>
        <v>0</v>
      </c>
      <c r="AE117" s="31">
        <v>0</v>
      </c>
      <c r="AF117" s="46">
        <v>172.4</v>
      </c>
      <c r="AG117" s="46">
        <v>0</v>
      </c>
      <c r="AH117" s="37">
        <v>1</v>
      </c>
      <c r="AI117" s="37">
        <v>1</v>
      </c>
      <c r="AJ117" s="37">
        <v>4</v>
      </c>
      <c r="AK117" s="37">
        <v>0</v>
      </c>
      <c r="AL117" s="37">
        <v>0</v>
      </c>
    </row>
    <row r="118" spans="1:38">
      <c r="A118" s="35">
        <v>117</v>
      </c>
      <c r="B118" s="37">
        <v>7691</v>
      </c>
      <c r="C118" s="49" t="s">
        <v>134</v>
      </c>
      <c r="D118" s="21" t="s">
        <v>288</v>
      </c>
      <c r="E118" s="22">
        <v>210.91951964523278</v>
      </c>
      <c r="F118" s="22">
        <v>135.30000000000001</v>
      </c>
      <c r="G118" s="21">
        <v>25307.200000000001</v>
      </c>
      <c r="H118" s="22">
        <v>100.2</v>
      </c>
      <c r="I118" s="48">
        <v>21902.2</v>
      </c>
      <c r="J118" s="22">
        <v>85.8</v>
      </c>
      <c r="K118" s="48">
        <v>18373.900000000001</v>
      </c>
      <c r="L118" s="22">
        <v>44</v>
      </c>
      <c r="M118" s="48">
        <v>9660.5</v>
      </c>
      <c r="N118" s="22">
        <f t="shared" si="8"/>
        <v>323.95090631761911</v>
      </c>
      <c r="O118" s="23">
        <f t="shared" si="6"/>
        <v>75243.8</v>
      </c>
      <c r="P118" s="24" t="s">
        <v>3</v>
      </c>
      <c r="Q118" s="24" t="s">
        <v>10</v>
      </c>
      <c r="R118" s="25" t="s">
        <v>14</v>
      </c>
      <c r="S118" s="26">
        <v>8.3333333333333339</v>
      </c>
      <c r="T118" s="27">
        <v>1.12764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/>
      <c r="AB118" s="28">
        <v>0</v>
      </c>
      <c r="AC118" s="30"/>
      <c r="AD118" s="31">
        <f t="shared" si="9"/>
        <v>1</v>
      </c>
      <c r="AE118" s="31">
        <v>0</v>
      </c>
      <c r="AF118" s="46">
        <v>476.3</v>
      </c>
      <c r="AG118" s="46">
        <v>0</v>
      </c>
      <c r="AH118" s="37">
        <v>0</v>
      </c>
      <c r="AI118" s="37">
        <v>0</v>
      </c>
      <c r="AJ118" s="37">
        <v>0</v>
      </c>
      <c r="AK118" s="37">
        <v>0</v>
      </c>
      <c r="AL118" s="37">
        <v>0</v>
      </c>
    </row>
    <row r="119" spans="1:38">
      <c r="A119" s="35">
        <v>118</v>
      </c>
      <c r="B119" s="37">
        <v>7553</v>
      </c>
      <c r="C119" s="49" t="s">
        <v>135</v>
      </c>
      <c r="D119" s="21" t="s">
        <v>289</v>
      </c>
      <c r="E119" s="22">
        <v>156.25886445040214</v>
      </c>
      <c r="F119" s="22">
        <v>111.9</v>
      </c>
      <c r="G119" s="21">
        <v>18737.400000000001</v>
      </c>
      <c r="H119" s="22">
        <v>111.9</v>
      </c>
      <c r="I119" s="48">
        <v>18936.7</v>
      </c>
      <c r="J119" s="22">
        <v>110.8</v>
      </c>
      <c r="K119" s="48">
        <v>20373.599999999999</v>
      </c>
      <c r="L119" s="22">
        <v>92.2</v>
      </c>
      <c r="M119" s="48">
        <v>17248.8</v>
      </c>
      <c r="N119" s="22">
        <f t="shared" si="8"/>
        <v>457.36085213999445</v>
      </c>
      <c r="O119" s="23">
        <f t="shared" si="6"/>
        <v>75296.5</v>
      </c>
      <c r="P119" s="24" t="s">
        <v>2</v>
      </c>
      <c r="Q119" s="24" t="s">
        <v>9</v>
      </c>
      <c r="R119" s="25" t="s">
        <v>14</v>
      </c>
      <c r="S119" s="26">
        <v>10.166666666666666</v>
      </c>
      <c r="T119" s="27">
        <v>0.93318000000000001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/>
      <c r="AB119" s="28">
        <v>0</v>
      </c>
      <c r="AC119" s="30"/>
      <c r="AD119" s="31">
        <f t="shared" si="9"/>
        <v>0</v>
      </c>
      <c r="AE119" s="31">
        <v>0</v>
      </c>
      <c r="AF119" s="46">
        <v>1068.8</v>
      </c>
      <c r="AG119" s="46">
        <v>1</v>
      </c>
      <c r="AH119" s="37">
        <v>0</v>
      </c>
      <c r="AI119" s="37">
        <v>0</v>
      </c>
      <c r="AJ119" s="37"/>
      <c r="AK119" s="37">
        <v>0</v>
      </c>
      <c r="AL119" s="37">
        <v>0</v>
      </c>
    </row>
    <row r="120" spans="1:38">
      <c r="A120" s="35">
        <v>119</v>
      </c>
      <c r="B120" s="37">
        <v>7701</v>
      </c>
      <c r="C120" s="49" t="s">
        <v>136</v>
      </c>
      <c r="D120" s="21" t="s">
        <v>290</v>
      </c>
      <c r="E120" s="22">
        <v>199.83196215530904</v>
      </c>
      <c r="F120" s="22">
        <v>126.2</v>
      </c>
      <c r="G120" s="21">
        <v>23975.200000000001</v>
      </c>
      <c r="H120" s="22">
        <v>98.7</v>
      </c>
      <c r="I120" s="48">
        <v>17228.3</v>
      </c>
      <c r="J120" s="22">
        <v>107.4</v>
      </c>
      <c r="K120" s="48">
        <v>19681.099999999999</v>
      </c>
      <c r="L120" s="22">
        <v>77</v>
      </c>
      <c r="M120" s="48">
        <v>14173.7</v>
      </c>
      <c r="N120" s="22">
        <f t="shared" si="8"/>
        <v>389.11652580642095</v>
      </c>
      <c r="O120" s="23">
        <f t="shared" si="6"/>
        <v>75058.3</v>
      </c>
      <c r="P120" s="24" t="s">
        <v>3</v>
      </c>
      <c r="Q120" s="24" t="s">
        <v>10</v>
      </c>
      <c r="R120" s="25" t="s">
        <v>14</v>
      </c>
      <c r="S120" s="26">
        <v>11.5</v>
      </c>
      <c r="T120" s="27">
        <v>1.0518700000000001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1</v>
      </c>
      <c r="AA120" s="28" t="s">
        <v>349</v>
      </c>
      <c r="AB120" s="28">
        <v>0</v>
      </c>
      <c r="AC120" s="30"/>
      <c r="AD120" s="31">
        <f t="shared" si="9"/>
        <v>1</v>
      </c>
      <c r="AE120" s="31">
        <v>0</v>
      </c>
      <c r="AF120" s="21">
        <v>1271.9000000000001</v>
      </c>
      <c r="AG120" s="21">
        <v>1</v>
      </c>
      <c r="AH120" s="37">
        <v>0</v>
      </c>
      <c r="AI120" s="37">
        <v>0</v>
      </c>
      <c r="AJ120" s="37"/>
      <c r="AK120" s="37">
        <v>0</v>
      </c>
      <c r="AL120" s="37">
        <v>1</v>
      </c>
    </row>
    <row r="121" spans="1:38">
      <c r="A121" s="35">
        <v>120</v>
      </c>
      <c r="B121" s="37">
        <v>7704</v>
      </c>
      <c r="C121" s="49" t="s">
        <v>137</v>
      </c>
      <c r="D121" s="21" t="s">
        <v>291</v>
      </c>
      <c r="E121" s="22">
        <v>192.70939268882171</v>
      </c>
      <c r="F121" s="22">
        <v>66.2</v>
      </c>
      <c r="G121" s="21">
        <v>23096.1</v>
      </c>
      <c r="H121" s="22">
        <v>53.7</v>
      </c>
      <c r="I121" s="48">
        <v>19368.5</v>
      </c>
      <c r="J121" s="22">
        <v>52</v>
      </c>
      <c r="K121" s="48">
        <v>19165.8</v>
      </c>
      <c r="L121" s="22">
        <v>36.299999999999997</v>
      </c>
      <c r="M121" s="48">
        <v>13338.5</v>
      </c>
      <c r="N121" s="22">
        <f t="shared" si="8"/>
        <v>376.92809037584186</v>
      </c>
      <c r="O121" s="23">
        <f t="shared" si="6"/>
        <v>74968.899999999994</v>
      </c>
      <c r="P121" s="24" t="s">
        <v>3</v>
      </c>
      <c r="Q121" s="24" t="s">
        <v>10</v>
      </c>
      <c r="R121" s="25" t="s">
        <v>14</v>
      </c>
      <c r="S121" s="26">
        <v>2.5</v>
      </c>
      <c r="T121" s="27">
        <v>0.55235999999999996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/>
      <c r="AB121" s="28">
        <v>0</v>
      </c>
      <c r="AC121" s="30"/>
      <c r="AD121" s="31">
        <f t="shared" si="9"/>
        <v>1</v>
      </c>
      <c r="AE121" s="31">
        <v>0</v>
      </c>
      <c r="AF121" s="46">
        <v>383.39</v>
      </c>
      <c r="AG121" s="46">
        <v>0</v>
      </c>
      <c r="AH121" s="37">
        <v>0</v>
      </c>
      <c r="AI121" s="37">
        <v>1</v>
      </c>
      <c r="AJ121" s="37">
        <v>2</v>
      </c>
      <c r="AK121" s="37">
        <v>0</v>
      </c>
      <c r="AL121" s="37">
        <v>1</v>
      </c>
    </row>
    <row r="122" spans="1:38">
      <c r="A122" s="35">
        <v>121</v>
      </c>
      <c r="B122" s="37">
        <v>7554</v>
      </c>
      <c r="C122" s="49" t="s">
        <v>138</v>
      </c>
      <c r="D122" s="21" t="s">
        <v>292</v>
      </c>
      <c r="E122" s="22">
        <v>183.22997048145223</v>
      </c>
      <c r="F122" s="22">
        <v>126.7</v>
      </c>
      <c r="G122" s="21">
        <v>21986</v>
      </c>
      <c r="H122" s="22">
        <v>108.1</v>
      </c>
      <c r="I122" s="48">
        <v>19192.599999999999</v>
      </c>
      <c r="J122" s="22">
        <v>105.6</v>
      </c>
      <c r="K122" s="48">
        <v>22433.9</v>
      </c>
      <c r="L122" s="22">
        <v>53.6</v>
      </c>
      <c r="M122" s="48">
        <v>9134.5</v>
      </c>
      <c r="N122" s="22">
        <f t="shared" si="8"/>
        <v>373.13786212840114</v>
      </c>
      <c r="O122" s="23">
        <f t="shared" si="6"/>
        <v>72747</v>
      </c>
      <c r="P122" s="24" t="s">
        <v>3</v>
      </c>
      <c r="Q122" s="24" t="s">
        <v>10</v>
      </c>
      <c r="R122" s="25" t="s">
        <v>14</v>
      </c>
      <c r="S122" s="26">
        <v>8.75</v>
      </c>
      <c r="T122" s="27">
        <v>1.0559099999999999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/>
      <c r="AB122" s="28">
        <v>0</v>
      </c>
      <c r="AC122" s="30"/>
      <c r="AD122" s="31">
        <f t="shared" si="9"/>
        <v>1</v>
      </c>
      <c r="AE122" s="31">
        <v>0</v>
      </c>
      <c r="AF122" s="46">
        <v>637.94000000000005</v>
      </c>
      <c r="AG122" s="46">
        <v>0</v>
      </c>
      <c r="AH122" s="37">
        <v>1</v>
      </c>
      <c r="AI122" s="37">
        <v>1</v>
      </c>
      <c r="AJ122" s="37">
        <v>3</v>
      </c>
      <c r="AK122" s="37">
        <v>0</v>
      </c>
      <c r="AL122" s="37">
        <v>1</v>
      </c>
    </row>
    <row r="123" spans="1:38">
      <c r="A123" s="35">
        <v>122</v>
      </c>
      <c r="B123" s="37">
        <v>7582</v>
      </c>
      <c r="C123" s="51"/>
      <c r="D123" s="21" t="s">
        <v>319</v>
      </c>
      <c r="E123" s="22">
        <v>152.04054222423147</v>
      </c>
      <c r="F123" s="22">
        <v>110.6</v>
      </c>
      <c r="G123" s="21">
        <v>18235.5</v>
      </c>
      <c r="H123" s="22">
        <v>113.7</v>
      </c>
      <c r="I123" s="48">
        <v>16183.8</v>
      </c>
      <c r="J123" s="22">
        <v>110.6</v>
      </c>
      <c r="K123" s="48">
        <v>23718.5</v>
      </c>
      <c r="L123" s="22">
        <v>78.599999999999994</v>
      </c>
      <c r="M123" s="48">
        <v>16404.3</v>
      </c>
      <c r="N123" s="22">
        <f t="shared" si="8"/>
        <v>448.41347300843694</v>
      </c>
      <c r="O123" s="23">
        <f t="shared" si="6"/>
        <v>74542.100000000006</v>
      </c>
      <c r="P123" s="24" t="s">
        <v>2</v>
      </c>
      <c r="Q123" s="24" t="s">
        <v>9</v>
      </c>
      <c r="R123" s="25" t="s">
        <v>14</v>
      </c>
      <c r="S123" s="26">
        <v>9.6666666666666661</v>
      </c>
      <c r="T123" s="27">
        <v>0.92213999999999996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1</v>
      </c>
      <c r="AA123" s="28"/>
      <c r="AB123" s="28">
        <v>0</v>
      </c>
      <c r="AC123" s="30"/>
      <c r="AD123" s="31">
        <f t="shared" si="9"/>
        <v>0</v>
      </c>
      <c r="AE123" s="31">
        <v>0</v>
      </c>
      <c r="AF123" s="21">
        <v>961.91</v>
      </c>
      <c r="AG123" s="21">
        <v>0</v>
      </c>
      <c r="AH123" s="37">
        <v>1</v>
      </c>
      <c r="AI123" s="37">
        <v>0</v>
      </c>
      <c r="AJ123" s="37"/>
      <c r="AK123" s="37">
        <v>0</v>
      </c>
      <c r="AL123" s="37">
        <v>0</v>
      </c>
    </row>
    <row r="124" spans="1:38">
      <c r="A124" s="35">
        <v>123</v>
      </c>
      <c r="B124" s="37">
        <v>7527</v>
      </c>
      <c r="C124" s="49" t="s">
        <v>139</v>
      </c>
      <c r="D124" s="21" t="s">
        <v>293</v>
      </c>
      <c r="E124" s="22">
        <v>165.95520862326572</v>
      </c>
      <c r="F124" s="22">
        <v>93.7</v>
      </c>
      <c r="G124" s="21">
        <v>19895.599999999999</v>
      </c>
      <c r="H124" s="22">
        <v>88.3</v>
      </c>
      <c r="I124" s="48">
        <v>20314.099999999999</v>
      </c>
      <c r="J124" s="22">
        <v>81.5</v>
      </c>
      <c r="K124" s="48">
        <v>19312.099999999999</v>
      </c>
      <c r="L124" s="22">
        <v>65.3</v>
      </c>
      <c r="M124" s="48">
        <v>19637.099999999999</v>
      </c>
      <c r="N124" s="22">
        <f t="shared" si="8"/>
        <v>420.68630210599042</v>
      </c>
      <c r="O124" s="23">
        <f t="shared" si="6"/>
        <v>79158.899999999994</v>
      </c>
      <c r="P124" s="24" t="s">
        <v>3</v>
      </c>
      <c r="Q124" s="24" t="s">
        <v>10</v>
      </c>
      <c r="R124" s="25" t="s">
        <v>14</v>
      </c>
      <c r="S124" s="26">
        <v>6.583333333333333</v>
      </c>
      <c r="T124" s="27">
        <v>0.78158000000000005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1</v>
      </c>
      <c r="AA124" s="28"/>
      <c r="AB124" s="28">
        <v>0</v>
      </c>
      <c r="AC124" s="30"/>
      <c r="AD124" s="31">
        <f t="shared" si="9"/>
        <v>0</v>
      </c>
      <c r="AE124" s="31">
        <v>0</v>
      </c>
      <c r="AF124" s="21">
        <v>1747.34</v>
      </c>
      <c r="AG124" s="21">
        <v>1</v>
      </c>
      <c r="AH124" s="37">
        <v>1</v>
      </c>
      <c r="AI124" s="37">
        <v>1</v>
      </c>
      <c r="AJ124" s="37">
        <v>2</v>
      </c>
      <c r="AK124" s="37">
        <v>0</v>
      </c>
      <c r="AL124" s="37">
        <v>0</v>
      </c>
    </row>
    <row r="125" spans="1:38">
      <c r="A125" s="35">
        <v>124</v>
      </c>
      <c r="B125" s="37">
        <v>7488</v>
      </c>
      <c r="C125" s="51"/>
      <c r="D125" s="21" t="s">
        <v>320</v>
      </c>
      <c r="E125" s="22">
        <v>198.08681868574769</v>
      </c>
      <c r="F125" s="22">
        <v>171.2</v>
      </c>
      <c r="G125" s="21">
        <v>23763.7</v>
      </c>
      <c r="H125" s="22">
        <v>171.2</v>
      </c>
      <c r="I125" s="48">
        <v>23392.1</v>
      </c>
      <c r="J125" s="22">
        <v>101.8</v>
      </c>
      <c r="K125" s="48">
        <v>17048.2</v>
      </c>
      <c r="L125" s="22">
        <v>64.5</v>
      </c>
      <c r="M125" s="48">
        <v>9439.2999999999993</v>
      </c>
      <c r="N125" s="22">
        <f t="shared" si="8"/>
        <v>356.46464434120259</v>
      </c>
      <c r="O125" s="23">
        <f t="shared" si="6"/>
        <v>73643.3</v>
      </c>
      <c r="P125" s="24" t="s">
        <v>2</v>
      </c>
      <c r="Q125" s="24" t="s">
        <v>9</v>
      </c>
      <c r="R125" s="25" t="s">
        <v>14</v>
      </c>
      <c r="S125" s="26">
        <v>20.916666666666668</v>
      </c>
      <c r="T125" s="27">
        <v>1.4270700000000001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/>
      <c r="AB125" s="28">
        <v>0</v>
      </c>
      <c r="AC125" s="30"/>
      <c r="AD125" s="31">
        <f t="shared" si="9"/>
        <v>1</v>
      </c>
      <c r="AE125" s="31">
        <v>0</v>
      </c>
      <c r="AF125" s="21">
        <v>465.32</v>
      </c>
      <c r="AG125" s="21">
        <v>0</v>
      </c>
      <c r="AH125" s="37">
        <v>0</v>
      </c>
      <c r="AI125" s="37">
        <v>0</v>
      </c>
      <c r="AJ125" s="37"/>
      <c r="AK125" s="37">
        <v>0</v>
      </c>
      <c r="AL125" s="37">
        <v>0</v>
      </c>
    </row>
    <row r="126" spans="1:38">
      <c r="A126" s="35">
        <v>125</v>
      </c>
      <c r="B126" s="37">
        <v>7713</v>
      </c>
      <c r="C126" s="49" t="s">
        <v>140</v>
      </c>
      <c r="D126" s="21" t="s">
        <v>294</v>
      </c>
      <c r="E126" s="22">
        <v>203.22400702194358</v>
      </c>
      <c r="F126" s="22">
        <v>31.9</v>
      </c>
      <c r="G126" s="21">
        <v>16213.6</v>
      </c>
      <c r="H126" s="22">
        <v>36.9</v>
      </c>
      <c r="I126" s="48">
        <v>20823.599999999999</v>
      </c>
      <c r="J126" s="22">
        <v>33.200000000000003</v>
      </c>
      <c r="K126" s="48">
        <v>15723.7</v>
      </c>
      <c r="L126" s="22">
        <v>47</v>
      </c>
      <c r="M126" s="48">
        <v>19212.099999999999</v>
      </c>
      <c r="N126" s="22">
        <f t="shared" si="8"/>
        <v>372.64905962384955</v>
      </c>
      <c r="O126" s="23">
        <f t="shared" si="6"/>
        <v>71973</v>
      </c>
      <c r="P126" s="24" t="s">
        <v>3</v>
      </c>
      <c r="Q126" s="24" t="s">
        <v>10</v>
      </c>
      <c r="R126" s="25" t="s">
        <v>14</v>
      </c>
      <c r="S126" s="26">
        <v>0.58333333333333337</v>
      </c>
      <c r="T126" s="27">
        <v>0.39983999999999997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/>
      <c r="AB126" s="28">
        <v>0</v>
      </c>
      <c r="AC126" s="30"/>
      <c r="AD126" s="31">
        <f t="shared" si="9"/>
        <v>1</v>
      </c>
      <c r="AE126" s="31">
        <v>0</v>
      </c>
      <c r="AF126" s="21">
        <v>662.54</v>
      </c>
      <c r="AG126" s="21">
        <v>0</v>
      </c>
      <c r="AH126" s="37">
        <v>0</v>
      </c>
      <c r="AI126" s="37">
        <v>1</v>
      </c>
      <c r="AJ126" s="37">
        <v>2</v>
      </c>
      <c r="AK126" s="37">
        <v>0</v>
      </c>
      <c r="AL126" s="37">
        <v>0</v>
      </c>
    </row>
    <row r="127" spans="1:38">
      <c r="A127" s="35">
        <v>126</v>
      </c>
      <c r="B127" s="37">
        <v>7719</v>
      </c>
      <c r="C127" s="49" t="s">
        <v>141</v>
      </c>
      <c r="D127" s="21" t="s">
        <v>295</v>
      </c>
      <c r="E127" s="22">
        <v>151.54751900826446</v>
      </c>
      <c r="F127" s="22">
        <v>193.6</v>
      </c>
      <c r="G127" s="21">
        <v>18184.5</v>
      </c>
      <c r="H127" s="22">
        <v>193.6</v>
      </c>
      <c r="I127" s="48">
        <v>19142.900000000001</v>
      </c>
      <c r="J127" s="22">
        <v>189.6</v>
      </c>
      <c r="K127" s="48">
        <v>19864.8</v>
      </c>
      <c r="L127" s="22">
        <v>170</v>
      </c>
      <c r="M127" s="48">
        <v>16981</v>
      </c>
      <c r="N127" s="22">
        <f t="shared" si="8"/>
        <v>462.8619595398651</v>
      </c>
      <c r="O127" s="23">
        <f t="shared" si="6"/>
        <v>74173.2</v>
      </c>
      <c r="P127" s="24" t="s">
        <v>3</v>
      </c>
      <c r="Q127" s="24" t="s">
        <v>10</v>
      </c>
      <c r="R127" s="25" t="s">
        <v>14</v>
      </c>
      <c r="S127" s="52">
        <v>13.666666666666666</v>
      </c>
      <c r="T127" s="27">
        <v>1.61344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/>
      <c r="AB127" s="28">
        <v>0</v>
      </c>
      <c r="AC127" s="30"/>
      <c r="AD127" s="31">
        <f t="shared" si="9"/>
        <v>0</v>
      </c>
      <c r="AE127" s="31">
        <v>1</v>
      </c>
      <c r="AF127" s="53">
        <v>9.39</v>
      </c>
      <c r="AG127" s="53">
        <v>0</v>
      </c>
      <c r="AH127" s="37">
        <v>0</v>
      </c>
      <c r="AI127" s="37">
        <v>0</v>
      </c>
      <c r="AJ127" s="37"/>
      <c r="AK127" s="37">
        <v>0</v>
      </c>
      <c r="AL127" s="37">
        <v>0</v>
      </c>
    </row>
    <row r="128" spans="1:38">
      <c r="A128" s="35">
        <v>127</v>
      </c>
      <c r="B128" s="37">
        <v>7421</v>
      </c>
      <c r="C128" s="49" t="s">
        <v>142</v>
      </c>
      <c r="D128" s="21" t="s">
        <v>296</v>
      </c>
      <c r="E128" s="22">
        <v>234.17552328278325</v>
      </c>
      <c r="F128" s="22">
        <v>224.2</v>
      </c>
      <c r="G128" s="21">
        <v>28096</v>
      </c>
      <c r="H128" s="22">
        <v>149.6</v>
      </c>
      <c r="I128" s="48">
        <v>21357.8</v>
      </c>
      <c r="J128" s="22">
        <v>131.30000000000001</v>
      </c>
      <c r="K128" s="48">
        <v>20335.900000000001</v>
      </c>
      <c r="L128" s="22">
        <v>33.6</v>
      </c>
      <c r="M128" s="48">
        <v>5366.8</v>
      </c>
      <c r="N128" s="22">
        <f t="shared" si="8"/>
        <v>288.27989960774238</v>
      </c>
      <c r="O128" s="23">
        <f t="shared" si="6"/>
        <v>75156.500000000015</v>
      </c>
      <c r="P128" s="24" t="s">
        <v>1</v>
      </c>
      <c r="Q128" s="24" t="s">
        <v>10</v>
      </c>
      <c r="R128" s="25" t="s">
        <v>14</v>
      </c>
      <c r="S128" s="52">
        <v>16.083333333333332</v>
      </c>
      <c r="T128" s="27">
        <v>1.8686700000000001</v>
      </c>
      <c r="U128" s="28">
        <v>0</v>
      </c>
      <c r="V128" s="28">
        <v>1</v>
      </c>
      <c r="W128" s="28">
        <v>0</v>
      </c>
      <c r="X128" s="28">
        <v>1</v>
      </c>
      <c r="Y128" s="28">
        <v>0</v>
      </c>
      <c r="Z128" s="28">
        <v>1</v>
      </c>
      <c r="AA128" s="28"/>
      <c r="AB128" s="28">
        <v>0</v>
      </c>
      <c r="AC128" s="30"/>
      <c r="AD128" s="31">
        <f t="shared" si="9"/>
        <v>1</v>
      </c>
      <c r="AE128" s="31">
        <v>1</v>
      </c>
      <c r="AF128" s="53">
        <v>732.43</v>
      </c>
      <c r="AG128" s="53">
        <v>0</v>
      </c>
      <c r="AH128" s="37">
        <v>0</v>
      </c>
      <c r="AI128" s="37">
        <v>0</v>
      </c>
      <c r="AJ128" s="37"/>
      <c r="AK128" s="37">
        <v>0</v>
      </c>
      <c r="AL128" s="37">
        <v>1</v>
      </c>
    </row>
    <row r="129" spans="1:38">
      <c r="A129" s="35">
        <v>128</v>
      </c>
      <c r="B129" s="37">
        <v>7719</v>
      </c>
      <c r="C129" s="51"/>
      <c r="D129" s="21" t="s">
        <v>321</v>
      </c>
      <c r="E129" s="22">
        <v>226.96987960264906</v>
      </c>
      <c r="F129" s="22">
        <v>60.4</v>
      </c>
      <c r="G129" s="21">
        <v>27198.2</v>
      </c>
      <c r="H129" s="22">
        <v>41.6</v>
      </c>
      <c r="I129" s="46">
        <v>21573.599999999999</v>
      </c>
      <c r="J129" s="22">
        <v>36.200000000000003</v>
      </c>
      <c r="K129" s="46">
        <v>18199.099999999999</v>
      </c>
      <c r="L129" s="22">
        <v>16</v>
      </c>
      <c r="M129" s="46">
        <v>8424.4</v>
      </c>
      <c r="N129" s="22">
        <f t="shared" si="8"/>
        <v>305.92810094436942</v>
      </c>
      <c r="O129" s="23">
        <f t="shared" si="6"/>
        <v>75395.299999999988</v>
      </c>
      <c r="P129" s="24" t="s">
        <v>3</v>
      </c>
      <c r="Q129" s="24" t="s">
        <v>10</v>
      </c>
      <c r="R129" s="25" t="s">
        <v>14</v>
      </c>
      <c r="S129" s="52">
        <v>1.75</v>
      </c>
      <c r="T129" s="27">
        <v>0.50404000000000004</v>
      </c>
      <c r="U129" s="28">
        <v>0</v>
      </c>
      <c r="V129" s="28">
        <v>0</v>
      </c>
      <c r="W129" s="28">
        <v>0</v>
      </c>
      <c r="X129" s="28">
        <v>1</v>
      </c>
      <c r="Y129" s="28">
        <v>0</v>
      </c>
      <c r="Z129" s="43">
        <v>1</v>
      </c>
      <c r="AA129" s="43"/>
      <c r="AB129" s="28">
        <v>0</v>
      </c>
      <c r="AC129" s="30"/>
      <c r="AD129" s="31">
        <f t="shared" si="9"/>
        <v>1</v>
      </c>
      <c r="AE129" s="31">
        <v>1</v>
      </c>
      <c r="AF129" s="53">
        <v>4336.22</v>
      </c>
      <c r="AG129" s="53">
        <v>1</v>
      </c>
      <c r="AH129" s="37">
        <v>0</v>
      </c>
      <c r="AI129" s="37">
        <v>1</v>
      </c>
      <c r="AJ129" s="37">
        <v>2</v>
      </c>
      <c r="AK129" s="37">
        <v>0</v>
      </c>
      <c r="AL129" s="37">
        <v>1</v>
      </c>
    </row>
    <row r="130" spans="1:38">
      <c r="A130" s="35">
        <v>129</v>
      </c>
      <c r="B130" s="37">
        <v>7713</v>
      </c>
      <c r="C130" s="49" t="s">
        <v>143</v>
      </c>
      <c r="D130" s="21" t="s">
        <v>297</v>
      </c>
      <c r="E130" s="22">
        <v>220.12621017994857</v>
      </c>
      <c r="F130" s="22">
        <v>155.6</v>
      </c>
      <c r="G130" s="46">
        <v>26410.799999999999</v>
      </c>
      <c r="H130" s="22">
        <v>110.5</v>
      </c>
      <c r="I130" s="46">
        <v>18232.400000000001</v>
      </c>
      <c r="J130" s="22">
        <v>113.6</v>
      </c>
      <c r="K130" s="46">
        <v>19610.400000000001</v>
      </c>
      <c r="L130" s="22">
        <v>62.3</v>
      </c>
      <c r="M130" s="46">
        <v>11801.8</v>
      </c>
      <c r="N130" s="22">
        <f t="shared" ref="N130:N151" si="10">(F130+H130+J130+L130)/T130</f>
        <v>340.81796311146758</v>
      </c>
      <c r="O130" s="23">
        <f t="shared" si="6"/>
        <v>76055.399999999994</v>
      </c>
      <c r="P130" s="24" t="s">
        <v>3</v>
      </c>
      <c r="Q130" s="24" t="s">
        <v>10</v>
      </c>
      <c r="R130" s="25" t="s">
        <v>14</v>
      </c>
      <c r="S130" s="52">
        <v>12.166666666666666</v>
      </c>
      <c r="T130" s="27">
        <v>1.29688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/>
      <c r="AB130" s="28">
        <v>0</v>
      </c>
      <c r="AC130" s="30"/>
      <c r="AD130" s="31">
        <f t="shared" si="9"/>
        <v>1</v>
      </c>
      <c r="AE130" s="31">
        <v>1</v>
      </c>
      <c r="AF130" s="53">
        <v>25.58</v>
      </c>
      <c r="AG130" s="53">
        <v>0</v>
      </c>
      <c r="AH130" s="37">
        <v>0</v>
      </c>
      <c r="AI130" s="37">
        <v>0</v>
      </c>
      <c r="AJ130" s="37"/>
      <c r="AK130" s="37">
        <v>0</v>
      </c>
      <c r="AL130" s="37">
        <v>0</v>
      </c>
    </row>
    <row r="131" spans="1:38">
      <c r="A131" s="35">
        <v>130</v>
      </c>
      <c r="B131" s="37">
        <v>7719</v>
      </c>
      <c r="C131" s="49" t="s">
        <v>144</v>
      </c>
      <c r="D131" s="21" t="s">
        <v>298</v>
      </c>
      <c r="E131" s="22">
        <v>169.08115834218918</v>
      </c>
      <c r="F131" s="22">
        <v>188.2</v>
      </c>
      <c r="G131" s="46">
        <v>20268.2</v>
      </c>
      <c r="H131" s="22">
        <v>174.1</v>
      </c>
      <c r="I131" s="48">
        <v>20502.2</v>
      </c>
      <c r="J131" s="22">
        <v>159.19999999999999</v>
      </c>
      <c r="K131" s="48">
        <v>19540.900000000001</v>
      </c>
      <c r="L131" s="22">
        <v>119.7</v>
      </c>
      <c r="M131" s="48">
        <v>16505</v>
      </c>
      <c r="N131" s="22">
        <f t="shared" si="10"/>
        <v>408.40764331210192</v>
      </c>
      <c r="O131" s="23">
        <f t="shared" ref="O131:O151" si="11">G131+I131+K131+M131</f>
        <v>76816.3</v>
      </c>
      <c r="P131" s="24" t="s">
        <v>2</v>
      </c>
      <c r="Q131" s="24" t="s">
        <v>9</v>
      </c>
      <c r="R131" s="25" t="s">
        <v>14</v>
      </c>
      <c r="S131" s="52">
        <v>13.333333333333334</v>
      </c>
      <c r="T131" s="27">
        <v>1.57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  <c r="Z131" s="28">
        <v>1</v>
      </c>
      <c r="AA131" s="28" t="s">
        <v>350</v>
      </c>
      <c r="AB131" s="28">
        <v>0</v>
      </c>
      <c r="AC131" s="30"/>
      <c r="AD131" s="31">
        <f t="shared" ref="AD131:AD151" si="12">IF(E131&gt;=170,1,0)</f>
        <v>0</v>
      </c>
      <c r="AE131" s="31">
        <v>1</v>
      </c>
      <c r="AF131" s="21">
        <v>466.59</v>
      </c>
      <c r="AG131" s="21">
        <v>0</v>
      </c>
      <c r="AH131" s="37">
        <v>0</v>
      </c>
      <c r="AI131" s="37">
        <v>0</v>
      </c>
      <c r="AJ131" s="37"/>
      <c r="AK131" s="37">
        <v>0</v>
      </c>
      <c r="AL131" s="37">
        <v>0</v>
      </c>
    </row>
    <row r="132" spans="1:38">
      <c r="A132" s="35">
        <v>131</v>
      </c>
      <c r="B132" s="37">
        <v>7720</v>
      </c>
      <c r="C132" s="49" t="s">
        <v>145</v>
      </c>
      <c r="D132" s="21" t="s">
        <v>299</v>
      </c>
      <c r="E132" s="22">
        <v>234.35000000000002</v>
      </c>
      <c r="F132" s="48">
        <v>93.6</v>
      </c>
      <c r="G132" s="46">
        <v>28122</v>
      </c>
      <c r="H132" s="48">
        <v>62.4</v>
      </c>
      <c r="I132" s="48">
        <v>22691.599999999999</v>
      </c>
      <c r="J132" s="48">
        <v>34.4</v>
      </c>
      <c r="K132" s="48">
        <v>12099.9</v>
      </c>
      <c r="L132" s="48">
        <v>34.4</v>
      </c>
      <c r="M132" s="48">
        <v>10976.1</v>
      </c>
      <c r="N132" s="22">
        <f t="shared" si="10"/>
        <v>288.20512820512823</v>
      </c>
      <c r="O132" s="23">
        <f t="shared" si="11"/>
        <v>73889.600000000006</v>
      </c>
      <c r="P132" s="24" t="s">
        <v>3</v>
      </c>
      <c r="Q132" s="24" t="s">
        <v>10</v>
      </c>
      <c r="R132" s="25" t="s">
        <v>14</v>
      </c>
      <c r="S132" s="52">
        <v>5.916666666666667</v>
      </c>
      <c r="T132" s="27">
        <v>0.78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/>
      <c r="AB132" s="28">
        <v>0</v>
      </c>
      <c r="AC132" s="30"/>
      <c r="AD132" s="31">
        <f t="shared" si="12"/>
        <v>1</v>
      </c>
      <c r="AE132" s="31">
        <v>1</v>
      </c>
      <c r="AF132" s="53">
        <v>1151.24</v>
      </c>
      <c r="AG132" s="53">
        <v>1</v>
      </c>
      <c r="AH132" s="37">
        <v>0</v>
      </c>
      <c r="AI132" s="37">
        <v>1</v>
      </c>
      <c r="AJ132" s="37">
        <v>3</v>
      </c>
      <c r="AK132" s="37">
        <v>0</v>
      </c>
      <c r="AL132" s="37">
        <v>1</v>
      </c>
    </row>
    <row r="133" spans="1:38">
      <c r="A133" s="35">
        <v>132</v>
      </c>
      <c r="B133" s="37">
        <v>7719</v>
      </c>
      <c r="C133" s="49" t="s">
        <v>146</v>
      </c>
      <c r="D133" s="21" t="s">
        <v>300</v>
      </c>
      <c r="E133" s="22">
        <v>325.50879248658322</v>
      </c>
      <c r="F133" s="48">
        <v>223.6</v>
      </c>
      <c r="G133" s="46">
        <v>38921.800000000003</v>
      </c>
      <c r="H133" s="48">
        <v>68.900000000000006</v>
      </c>
      <c r="I133" s="48">
        <v>14805.8</v>
      </c>
      <c r="J133" s="48">
        <v>48.8</v>
      </c>
      <c r="K133" s="48">
        <v>8698.6</v>
      </c>
      <c r="L133" s="48">
        <v>70.5</v>
      </c>
      <c r="M133" s="48">
        <v>10919.2</v>
      </c>
      <c r="N133" s="22">
        <f t="shared" si="10"/>
        <v>220.21390374331551</v>
      </c>
      <c r="O133" s="23">
        <f t="shared" si="11"/>
        <v>73345.400000000009</v>
      </c>
      <c r="P133" s="24" t="s">
        <v>3</v>
      </c>
      <c r="Q133" s="24" t="s">
        <v>10</v>
      </c>
      <c r="R133" s="25" t="s">
        <v>14</v>
      </c>
      <c r="S133" s="52">
        <v>14.083333333333334</v>
      </c>
      <c r="T133" s="27">
        <v>1.87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/>
      <c r="AB133" s="28">
        <v>1</v>
      </c>
      <c r="AC133" s="30">
        <v>41868</v>
      </c>
      <c r="AD133" s="31">
        <f t="shared" si="12"/>
        <v>1</v>
      </c>
      <c r="AE133" s="31">
        <v>1</v>
      </c>
      <c r="AF133" s="53">
        <v>728.42</v>
      </c>
      <c r="AG133" s="53">
        <v>0</v>
      </c>
      <c r="AH133" s="37">
        <v>1</v>
      </c>
      <c r="AI133" s="37">
        <v>1</v>
      </c>
      <c r="AJ133" s="37">
        <v>2</v>
      </c>
      <c r="AK133" s="37">
        <v>0</v>
      </c>
      <c r="AL133" s="37">
        <v>0</v>
      </c>
    </row>
    <row r="134" spans="1:38">
      <c r="A134" s="35">
        <v>133</v>
      </c>
      <c r="B134" s="37">
        <v>7446</v>
      </c>
      <c r="C134" s="49" t="s">
        <v>147</v>
      </c>
      <c r="D134" s="21" t="s">
        <v>301</v>
      </c>
      <c r="E134" s="22">
        <v>167.24830188679246</v>
      </c>
      <c r="F134" s="48">
        <v>79.5</v>
      </c>
      <c r="G134" s="46">
        <v>14773.6</v>
      </c>
      <c r="H134" s="48">
        <v>100.9</v>
      </c>
      <c r="I134" s="48">
        <v>21113.8</v>
      </c>
      <c r="J134" s="48">
        <v>89.6</v>
      </c>
      <c r="K134" s="48">
        <v>17546.599999999999</v>
      </c>
      <c r="L134" s="48">
        <v>108</v>
      </c>
      <c r="M134" s="48">
        <v>18579.400000000001</v>
      </c>
      <c r="N134" s="22">
        <f t="shared" si="10"/>
        <v>420</v>
      </c>
      <c r="O134" s="23">
        <f t="shared" si="11"/>
        <v>72013.399999999994</v>
      </c>
      <c r="P134" s="24" t="s">
        <v>2</v>
      </c>
      <c r="Q134" s="24" t="s">
        <v>9</v>
      </c>
      <c r="R134" s="25" t="s">
        <v>14</v>
      </c>
      <c r="S134" s="52">
        <v>12.333333333333334</v>
      </c>
      <c r="T134" s="27">
        <v>0.9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/>
      <c r="AB134" s="28">
        <v>0</v>
      </c>
      <c r="AC134" s="30"/>
      <c r="AD134" s="31">
        <f t="shared" si="12"/>
        <v>0</v>
      </c>
      <c r="AE134" s="31">
        <v>1</v>
      </c>
      <c r="AF134" s="37">
        <v>653.07000000000005</v>
      </c>
      <c r="AG134" s="37">
        <v>0</v>
      </c>
      <c r="AH134" s="37">
        <v>0</v>
      </c>
      <c r="AI134" s="37">
        <v>1</v>
      </c>
      <c r="AJ134" s="37">
        <v>2</v>
      </c>
      <c r="AK134" s="37">
        <v>0</v>
      </c>
      <c r="AL134" s="37">
        <v>0</v>
      </c>
    </row>
    <row r="135" spans="1:38">
      <c r="A135" s="35">
        <v>134</v>
      </c>
      <c r="B135" s="37">
        <v>7725</v>
      </c>
      <c r="C135" s="49" t="s">
        <v>148</v>
      </c>
      <c r="D135" s="21" t="s">
        <v>302</v>
      </c>
      <c r="E135" s="22">
        <v>204.43271452261308</v>
      </c>
      <c r="F135" s="48">
        <v>79.599999999999994</v>
      </c>
      <c r="G135" s="46">
        <v>24530.2</v>
      </c>
      <c r="H135" s="48">
        <v>60.8</v>
      </c>
      <c r="I135" s="48">
        <v>18678.8</v>
      </c>
      <c r="J135" s="48">
        <v>61</v>
      </c>
      <c r="K135" s="48">
        <v>20882</v>
      </c>
      <c r="L135" s="48">
        <v>31.9</v>
      </c>
      <c r="M135" s="48">
        <v>10121.4</v>
      </c>
      <c r="N135" s="22">
        <f t="shared" si="10"/>
        <v>351.68380113961831</v>
      </c>
      <c r="O135" s="23">
        <f t="shared" si="11"/>
        <v>74212.399999999994</v>
      </c>
      <c r="P135" s="24" t="s">
        <v>3</v>
      </c>
      <c r="Q135" s="24" t="s">
        <v>10</v>
      </c>
      <c r="R135" s="37" t="s">
        <v>14</v>
      </c>
      <c r="S135" s="52">
        <v>2.8333333333333335</v>
      </c>
      <c r="T135" s="27">
        <v>0.66337999999999997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/>
      <c r="AB135" s="28">
        <v>0</v>
      </c>
      <c r="AC135" s="30"/>
      <c r="AD135" s="31">
        <f t="shared" si="12"/>
        <v>1</v>
      </c>
      <c r="AE135" s="31">
        <v>1</v>
      </c>
      <c r="AF135" s="53">
        <v>89.95</v>
      </c>
      <c r="AG135" s="53">
        <v>0</v>
      </c>
      <c r="AH135" s="37">
        <v>0</v>
      </c>
      <c r="AI135" s="37">
        <v>1</v>
      </c>
      <c r="AJ135" s="37">
        <v>2</v>
      </c>
      <c r="AK135" s="37">
        <v>0</v>
      </c>
      <c r="AL135" s="37">
        <v>0</v>
      </c>
    </row>
    <row r="136" spans="1:38">
      <c r="A136" s="35">
        <v>135</v>
      </c>
      <c r="B136" s="37">
        <v>7509</v>
      </c>
      <c r="C136" s="49" t="s">
        <v>149</v>
      </c>
      <c r="D136" s="21" t="s">
        <v>303</v>
      </c>
      <c r="E136" s="22">
        <v>131.63331622176591</v>
      </c>
      <c r="F136" s="48">
        <v>194.8</v>
      </c>
      <c r="G136" s="46">
        <v>15828.5</v>
      </c>
      <c r="H136" s="48">
        <v>194.8</v>
      </c>
      <c r="I136" s="48">
        <v>16186.2</v>
      </c>
      <c r="J136" s="48">
        <v>225.7</v>
      </c>
      <c r="K136" s="48">
        <v>18065.900000000001</v>
      </c>
      <c r="L136" s="48">
        <v>248.8</v>
      </c>
      <c r="M136" s="48">
        <v>21126.799999999999</v>
      </c>
      <c r="N136" s="22">
        <f t="shared" si="10"/>
        <v>533.39506172839492</v>
      </c>
      <c r="O136" s="23">
        <f t="shared" si="11"/>
        <v>71207.400000000009</v>
      </c>
      <c r="P136" s="24" t="s">
        <v>3</v>
      </c>
      <c r="Q136" s="24" t="s">
        <v>10</v>
      </c>
      <c r="R136" s="25" t="s">
        <v>14</v>
      </c>
      <c r="S136" s="52">
        <v>12.583333333333334</v>
      </c>
      <c r="T136" s="27">
        <v>1.62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/>
      <c r="AB136" s="28">
        <v>1</v>
      </c>
      <c r="AC136" s="30"/>
      <c r="AD136" s="31">
        <f t="shared" si="12"/>
        <v>0</v>
      </c>
      <c r="AE136" s="31">
        <v>1</v>
      </c>
      <c r="AF136" s="21">
        <v>3033.26</v>
      </c>
      <c r="AG136" s="21">
        <v>1</v>
      </c>
      <c r="AH136" s="37">
        <v>0</v>
      </c>
      <c r="AI136" s="37" t="s">
        <v>351</v>
      </c>
      <c r="AJ136" s="37"/>
      <c r="AK136" s="37">
        <v>0</v>
      </c>
      <c r="AL136" s="37">
        <v>0</v>
      </c>
    </row>
    <row r="137" spans="1:38">
      <c r="A137" s="35">
        <v>136</v>
      </c>
      <c r="B137" s="37">
        <v>7724</v>
      </c>
      <c r="C137" s="49" t="s">
        <v>150</v>
      </c>
      <c r="D137" s="21" t="s">
        <v>304</v>
      </c>
      <c r="E137" s="22">
        <v>175.49875628140705</v>
      </c>
      <c r="F137" s="48">
        <v>79.599999999999994</v>
      </c>
      <c r="G137" s="46">
        <v>20850.3</v>
      </c>
      <c r="H137" s="48">
        <v>71.599999999999994</v>
      </c>
      <c r="I137" s="48">
        <v>20941.599999999999</v>
      </c>
      <c r="J137" s="48">
        <v>64.099999999999994</v>
      </c>
      <c r="K137" s="48">
        <v>18165.5</v>
      </c>
      <c r="L137" s="48">
        <v>53.1</v>
      </c>
      <c r="M137" s="48">
        <v>15995.3</v>
      </c>
      <c r="N137" s="22">
        <f t="shared" si="10"/>
        <v>400.59701492537306</v>
      </c>
      <c r="O137" s="23">
        <f t="shared" si="11"/>
        <v>75952.7</v>
      </c>
      <c r="P137" s="24" t="s">
        <v>3</v>
      </c>
      <c r="Q137" s="24" t="s">
        <v>10</v>
      </c>
      <c r="R137" s="25" t="s">
        <v>14</v>
      </c>
      <c r="S137" s="52">
        <v>3.9166666666666665</v>
      </c>
      <c r="T137" s="27">
        <v>0.67</v>
      </c>
      <c r="U137" s="28">
        <v>1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A137" s="28"/>
      <c r="AB137" s="28">
        <v>1</v>
      </c>
      <c r="AC137" s="30"/>
      <c r="AD137" s="31">
        <f t="shared" si="12"/>
        <v>1</v>
      </c>
      <c r="AE137" s="31">
        <v>1</v>
      </c>
      <c r="AF137" s="53">
        <v>4953.09</v>
      </c>
      <c r="AG137" s="53">
        <v>1</v>
      </c>
      <c r="AH137" s="37">
        <v>0</v>
      </c>
      <c r="AI137" s="37">
        <v>0</v>
      </c>
      <c r="AJ137" s="37"/>
      <c r="AK137" s="37">
        <v>0</v>
      </c>
      <c r="AL137" s="37">
        <v>1</v>
      </c>
    </row>
    <row r="138" spans="1:38">
      <c r="A138" s="35">
        <v>137</v>
      </c>
      <c r="B138" s="37">
        <v>7724</v>
      </c>
      <c r="C138" s="49" t="s">
        <v>151</v>
      </c>
      <c r="D138" s="21" t="s">
        <v>305</v>
      </c>
      <c r="E138" s="22">
        <v>160.81943801652892</v>
      </c>
      <c r="F138" s="22">
        <v>60.5</v>
      </c>
      <c r="G138" s="46">
        <v>19077.599999999999</v>
      </c>
      <c r="H138" s="22">
        <v>59.5</v>
      </c>
      <c r="I138" s="48">
        <v>21031.200000000001</v>
      </c>
      <c r="J138" s="22">
        <v>53</v>
      </c>
      <c r="K138" s="48">
        <v>22668.7</v>
      </c>
      <c r="L138" s="22">
        <v>28.6</v>
      </c>
      <c r="M138" s="48">
        <v>10280</v>
      </c>
      <c r="N138" s="22">
        <f t="shared" si="10"/>
        <v>395.29411764705878</v>
      </c>
      <c r="O138" s="23">
        <f t="shared" si="11"/>
        <v>73057.5</v>
      </c>
      <c r="P138" s="24" t="s">
        <v>3</v>
      </c>
      <c r="Q138" s="24" t="s">
        <v>10</v>
      </c>
      <c r="R138" s="25" t="s">
        <v>14</v>
      </c>
      <c r="S138" s="52">
        <v>2.25</v>
      </c>
      <c r="T138" s="27">
        <v>0.51</v>
      </c>
      <c r="U138" s="28">
        <v>1</v>
      </c>
      <c r="V138" s="28">
        <v>0</v>
      </c>
      <c r="W138" s="28">
        <v>0</v>
      </c>
      <c r="X138" s="28">
        <v>0</v>
      </c>
      <c r="Y138" s="28">
        <v>0</v>
      </c>
      <c r="Z138" s="28">
        <v>1</v>
      </c>
      <c r="AA138" s="28" t="s">
        <v>352</v>
      </c>
      <c r="AB138" s="28">
        <v>1</v>
      </c>
      <c r="AC138" s="30"/>
      <c r="AD138" s="31">
        <f t="shared" si="12"/>
        <v>0</v>
      </c>
      <c r="AE138" s="31">
        <v>1</v>
      </c>
      <c r="AF138" s="53">
        <v>1299.3399999999999</v>
      </c>
      <c r="AG138" s="53">
        <v>1</v>
      </c>
      <c r="AH138" s="37">
        <v>0</v>
      </c>
      <c r="AI138" s="37">
        <v>0</v>
      </c>
      <c r="AJ138" s="37"/>
      <c r="AK138" s="37">
        <v>0</v>
      </c>
      <c r="AL138" s="37">
        <v>0</v>
      </c>
    </row>
    <row r="139" spans="1:38">
      <c r="A139" s="35">
        <v>138</v>
      </c>
      <c r="B139" s="37">
        <v>7174</v>
      </c>
      <c r="C139" s="49" t="s">
        <v>152</v>
      </c>
      <c r="D139" s="21" t="s">
        <v>306</v>
      </c>
      <c r="E139" s="22">
        <v>169.11872842870119</v>
      </c>
      <c r="F139" s="22">
        <v>220.2</v>
      </c>
      <c r="G139" s="46">
        <v>20239.099999999999</v>
      </c>
      <c r="H139" s="22">
        <v>204</v>
      </c>
      <c r="I139" s="48">
        <v>17137</v>
      </c>
      <c r="J139" s="22">
        <v>220.2</v>
      </c>
      <c r="K139" s="48">
        <v>18509.3</v>
      </c>
      <c r="L139" s="22">
        <v>220.2</v>
      </c>
      <c r="M139" s="48">
        <v>20928.099999999999</v>
      </c>
      <c r="N139" s="22">
        <f t="shared" si="10"/>
        <v>469.89130434782601</v>
      </c>
      <c r="O139" s="23">
        <f t="shared" si="11"/>
        <v>76813.5</v>
      </c>
      <c r="P139" s="24" t="s">
        <v>2</v>
      </c>
      <c r="Q139" s="24" t="s">
        <v>9</v>
      </c>
      <c r="R139" s="37" t="s">
        <v>14</v>
      </c>
      <c r="S139" s="52">
        <v>30.166666666666668</v>
      </c>
      <c r="T139" s="27">
        <v>1.84</v>
      </c>
      <c r="U139" s="28">
        <v>0</v>
      </c>
      <c r="V139" s="28">
        <v>0</v>
      </c>
      <c r="W139" s="28">
        <v>0</v>
      </c>
      <c r="X139" s="28">
        <v>0</v>
      </c>
      <c r="Y139" s="28">
        <v>0</v>
      </c>
      <c r="Z139" s="28">
        <v>1</v>
      </c>
      <c r="AA139" s="28" t="s">
        <v>353</v>
      </c>
      <c r="AB139" s="28">
        <v>0</v>
      </c>
      <c r="AC139" s="30"/>
      <c r="AD139" s="31">
        <f t="shared" si="12"/>
        <v>0</v>
      </c>
      <c r="AE139" s="31">
        <v>1</v>
      </c>
      <c r="AF139" s="21">
        <v>3754.08</v>
      </c>
      <c r="AG139" s="21">
        <v>1</v>
      </c>
      <c r="AH139" s="37">
        <v>0</v>
      </c>
      <c r="AI139" s="37">
        <v>0</v>
      </c>
      <c r="AJ139" s="37"/>
      <c r="AK139" s="37">
        <v>0</v>
      </c>
      <c r="AL139" s="37">
        <v>1</v>
      </c>
    </row>
    <row r="140" spans="1:38">
      <c r="A140" s="35">
        <v>139</v>
      </c>
      <c r="B140" s="37">
        <v>7610</v>
      </c>
      <c r="C140" s="49" t="s">
        <v>153</v>
      </c>
      <c r="D140" s="41" t="s">
        <v>307</v>
      </c>
      <c r="E140" s="22">
        <v>194.19136633663368</v>
      </c>
      <c r="F140" s="22">
        <v>202</v>
      </c>
      <c r="G140" s="46">
        <v>23349.200000000001</v>
      </c>
      <c r="H140" s="48">
        <v>162.19999999999999</v>
      </c>
      <c r="I140" s="48">
        <v>18216.099999999999</v>
      </c>
      <c r="J140" s="48">
        <v>167</v>
      </c>
      <c r="K140" s="48">
        <v>19945.7</v>
      </c>
      <c r="L140" s="48">
        <v>112.9</v>
      </c>
      <c r="M140" s="48">
        <v>10994.5</v>
      </c>
      <c r="N140" s="22">
        <f t="shared" si="10"/>
        <v>383.39285714285717</v>
      </c>
      <c r="O140" s="23">
        <f t="shared" si="11"/>
        <v>72505.5</v>
      </c>
      <c r="P140" s="24" t="s">
        <v>4</v>
      </c>
      <c r="Q140" s="24" t="s">
        <v>10</v>
      </c>
      <c r="R140" s="37" t="s">
        <v>13</v>
      </c>
      <c r="S140" s="52">
        <v>20.083333333333332</v>
      </c>
      <c r="T140" s="27">
        <v>1.68</v>
      </c>
      <c r="U140" s="28">
        <v>0</v>
      </c>
      <c r="V140" s="28">
        <v>0</v>
      </c>
      <c r="W140" s="28">
        <v>0</v>
      </c>
      <c r="X140" s="28">
        <v>1</v>
      </c>
      <c r="Y140" s="28">
        <v>0</v>
      </c>
      <c r="Z140" s="28">
        <v>0</v>
      </c>
      <c r="AA140" s="28"/>
      <c r="AB140" s="28">
        <v>0</v>
      </c>
      <c r="AC140" s="30"/>
      <c r="AD140" s="31">
        <f t="shared" si="12"/>
        <v>1</v>
      </c>
      <c r="AE140" s="31">
        <v>1</v>
      </c>
      <c r="AF140" s="53">
        <v>726.84</v>
      </c>
      <c r="AG140" s="53">
        <v>0</v>
      </c>
      <c r="AH140" s="37">
        <v>0</v>
      </c>
      <c r="AI140" s="37">
        <v>0</v>
      </c>
      <c r="AJ140" s="37"/>
      <c r="AK140" s="37">
        <v>0</v>
      </c>
      <c r="AL140" s="37">
        <v>0</v>
      </c>
    </row>
    <row r="141" spans="1:38">
      <c r="A141" s="35">
        <v>140</v>
      </c>
      <c r="B141" s="37">
        <v>7354</v>
      </c>
      <c r="C141" s="49" t="s">
        <v>154</v>
      </c>
      <c r="D141" s="41" t="s">
        <v>260</v>
      </c>
      <c r="E141" s="22">
        <v>141.39947176684885</v>
      </c>
      <c r="F141" s="22">
        <v>164.7</v>
      </c>
      <c r="G141" s="46">
        <v>16998.900000000001</v>
      </c>
      <c r="H141" s="22">
        <v>164.7</v>
      </c>
      <c r="I141" s="48">
        <v>20183</v>
      </c>
      <c r="J141" s="22">
        <v>153</v>
      </c>
      <c r="K141" s="48">
        <v>18987.400000000001</v>
      </c>
      <c r="L141" s="22">
        <v>151.69999999999999</v>
      </c>
      <c r="M141" s="48">
        <v>19217.3</v>
      </c>
      <c r="N141" s="22">
        <f t="shared" si="10"/>
        <v>462.84671532846704</v>
      </c>
      <c r="O141" s="23">
        <f t="shared" si="11"/>
        <v>75386.600000000006</v>
      </c>
      <c r="P141" s="24" t="s">
        <v>3</v>
      </c>
      <c r="Q141" s="24" t="s">
        <v>10</v>
      </c>
      <c r="R141" s="25" t="s">
        <v>14</v>
      </c>
      <c r="S141" s="52">
        <v>14.583333333333334</v>
      </c>
      <c r="T141" s="27">
        <v>1.37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1</v>
      </c>
      <c r="AA141" s="28" t="s">
        <v>329</v>
      </c>
      <c r="AB141" s="28">
        <v>0</v>
      </c>
      <c r="AC141" s="30"/>
      <c r="AD141" s="31">
        <f t="shared" si="12"/>
        <v>0</v>
      </c>
      <c r="AE141" s="31">
        <v>1</v>
      </c>
      <c r="AF141" s="53">
        <v>30.2</v>
      </c>
      <c r="AG141" s="53">
        <v>0</v>
      </c>
      <c r="AH141" s="37">
        <v>0</v>
      </c>
      <c r="AI141" s="37">
        <v>1</v>
      </c>
      <c r="AJ141" s="37">
        <v>2</v>
      </c>
      <c r="AK141" s="37">
        <v>0</v>
      </c>
      <c r="AL141" s="37">
        <v>0</v>
      </c>
    </row>
    <row r="142" spans="1:38">
      <c r="A142" s="35">
        <v>141</v>
      </c>
      <c r="B142" s="37">
        <v>7729</v>
      </c>
      <c r="C142" s="49" t="s">
        <v>155</v>
      </c>
      <c r="D142" s="21" t="s">
        <v>308</v>
      </c>
      <c r="E142" s="22">
        <v>163.38416666666666</v>
      </c>
      <c r="F142" s="22">
        <v>168.6</v>
      </c>
      <c r="G142" s="46">
        <v>19606.099999999999</v>
      </c>
      <c r="H142" s="48">
        <v>161.19999999999999</v>
      </c>
      <c r="I142" s="48">
        <v>18879.900000000001</v>
      </c>
      <c r="J142" s="48">
        <v>160.1</v>
      </c>
      <c r="K142" s="48">
        <v>21695.8</v>
      </c>
      <c r="L142" s="48">
        <v>109.3</v>
      </c>
      <c r="M142" s="48">
        <v>13481.2</v>
      </c>
      <c r="N142" s="22">
        <f t="shared" si="10"/>
        <v>426.47686832740209</v>
      </c>
      <c r="O142" s="23">
        <f t="shared" si="11"/>
        <v>73663</v>
      </c>
      <c r="P142" s="24" t="s">
        <v>3</v>
      </c>
      <c r="Q142" s="24" t="s">
        <v>10</v>
      </c>
      <c r="R142" s="37" t="s">
        <v>14</v>
      </c>
      <c r="S142" s="52">
        <v>11.916666666666666</v>
      </c>
      <c r="T142" s="27">
        <v>1.405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28"/>
      <c r="AB142" s="28">
        <v>0</v>
      </c>
      <c r="AC142" s="30"/>
      <c r="AD142" s="31">
        <f t="shared" si="12"/>
        <v>0</v>
      </c>
      <c r="AE142" s="31">
        <v>1</v>
      </c>
      <c r="AF142" s="53">
        <v>28.39</v>
      </c>
      <c r="AG142" s="53">
        <v>0</v>
      </c>
      <c r="AH142" s="37">
        <v>0</v>
      </c>
      <c r="AI142" s="37">
        <v>0</v>
      </c>
      <c r="AJ142" s="37"/>
      <c r="AK142" s="37">
        <v>0</v>
      </c>
      <c r="AL142" s="37">
        <v>0</v>
      </c>
    </row>
    <row r="143" spans="1:38">
      <c r="A143" s="35">
        <v>142</v>
      </c>
      <c r="B143" s="37">
        <v>7725</v>
      </c>
      <c r="C143" s="49" t="s">
        <v>156</v>
      </c>
      <c r="D143" s="21" t="s">
        <v>309</v>
      </c>
      <c r="E143" s="22">
        <v>276.34554852780803</v>
      </c>
      <c r="F143" s="22">
        <v>91.7</v>
      </c>
      <c r="G143" s="46">
        <v>33168.699999999997</v>
      </c>
      <c r="H143" s="48">
        <v>38.5</v>
      </c>
      <c r="I143" s="48">
        <v>12678.8</v>
      </c>
      <c r="J143" s="48">
        <v>44.3</v>
      </c>
      <c r="K143" s="48">
        <v>11792.7</v>
      </c>
      <c r="L143" s="48">
        <v>65.2</v>
      </c>
      <c r="M143" s="48">
        <v>19380.400000000001</v>
      </c>
      <c r="N143" s="22">
        <f t="shared" si="10"/>
        <v>313.74345549738217</v>
      </c>
      <c r="O143" s="23">
        <f t="shared" si="11"/>
        <v>77020.600000000006</v>
      </c>
      <c r="P143" s="24" t="s">
        <v>3</v>
      </c>
      <c r="Q143" s="24" t="s">
        <v>10</v>
      </c>
      <c r="R143" s="25" t="s">
        <v>14</v>
      </c>
      <c r="S143" s="52">
        <v>5.166666666666667</v>
      </c>
      <c r="T143" s="27">
        <v>0.76400000000000001</v>
      </c>
      <c r="U143" s="28">
        <v>0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/>
      <c r="AB143" s="28">
        <v>0</v>
      </c>
      <c r="AC143" s="30"/>
      <c r="AD143" s="31">
        <f t="shared" si="12"/>
        <v>1</v>
      </c>
      <c r="AE143" s="31">
        <v>1</v>
      </c>
      <c r="AF143" s="53">
        <v>719.04</v>
      </c>
      <c r="AG143" s="53">
        <v>0</v>
      </c>
      <c r="AH143" s="37">
        <v>0</v>
      </c>
      <c r="AI143" s="37">
        <v>0</v>
      </c>
      <c r="AJ143" s="37"/>
      <c r="AK143" s="37">
        <v>0</v>
      </c>
      <c r="AL143" s="37">
        <v>0</v>
      </c>
    </row>
    <row r="144" spans="1:38">
      <c r="A144" s="35">
        <v>143</v>
      </c>
      <c r="B144" s="37">
        <v>7732</v>
      </c>
      <c r="C144" s="49" t="s">
        <v>157</v>
      </c>
      <c r="D144" s="21" t="s">
        <v>310</v>
      </c>
      <c r="E144" s="22">
        <v>185.62679245283019</v>
      </c>
      <c r="F144" s="22">
        <v>116.6</v>
      </c>
      <c r="G144" s="46">
        <v>22085.8</v>
      </c>
      <c r="H144" s="48">
        <v>99</v>
      </c>
      <c r="I144" s="48">
        <v>19730.099999999999</v>
      </c>
      <c r="J144" s="48">
        <v>94.1</v>
      </c>
      <c r="K144" s="48">
        <v>20348.7</v>
      </c>
      <c r="L144" s="48">
        <v>59.4</v>
      </c>
      <c r="M144" s="48">
        <v>12301.7</v>
      </c>
      <c r="N144" s="22">
        <f t="shared" si="10"/>
        <v>379.73251028806584</v>
      </c>
      <c r="O144" s="23">
        <f t="shared" si="11"/>
        <v>74466.299999999988</v>
      </c>
      <c r="P144" s="24" t="s">
        <v>1</v>
      </c>
      <c r="Q144" s="24" t="s">
        <v>10</v>
      </c>
      <c r="R144" s="25" t="s">
        <v>14</v>
      </c>
      <c r="S144" s="52">
        <v>9.4166666666666661</v>
      </c>
      <c r="T144" s="27">
        <v>0.97199999999999998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/>
      <c r="AB144" s="28">
        <v>0</v>
      </c>
      <c r="AC144" s="30"/>
      <c r="AD144" s="31">
        <f t="shared" si="12"/>
        <v>1</v>
      </c>
      <c r="AE144" s="31">
        <v>1</v>
      </c>
      <c r="AF144" s="53">
        <v>104.52</v>
      </c>
      <c r="AG144" s="53">
        <v>0</v>
      </c>
      <c r="AH144" s="37">
        <v>0</v>
      </c>
      <c r="AI144" s="37">
        <v>0</v>
      </c>
      <c r="AJ144" s="37"/>
      <c r="AK144" s="37">
        <v>0</v>
      </c>
      <c r="AL144" s="37">
        <v>0</v>
      </c>
    </row>
    <row r="145" spans="1:38">
      <c r="A145" s="35">
        <v>144</v>
      </c>
      <c r="B145" s="37">
        <v>7268</v>
      </c>
      <c r="C145" s="49" t="s">
        <v>158</v>
      </c>
      <c r="D145" s="41" t="s">
        <v>311</v>
      </c>
      <c r="E145" s="22">
        <v>183.84526374859712</v>
      </c>
      <c r="F145" s="48">
        <v>178.2</v>
      </c>
      <c r="G145" s="46">
        <v>21984.400000000001</v>
      </c>
      <c r="H145" s="48">
        <v>152</v>
      </c>
      <c r="I145" s="48">
        <v>21040</v>
      </c>
      <c r="J145" s="48">
        <v>115.5</v>
      </c>
      <c r="K145" s="48">
        <v>16131.8</v>
      </c>
      <c r="L145" s="48">
        <v>113.4</v>
      </c>
      <c r="M145" s="48">
        <v>13691.8</v>
      </c>
      <c r="N145" s="22">
        <f t="shared" si="10"/>
        <v>376.32092616275156</v>
      </c>
      <c r="O145" s="23">
        <f t="shared" si="11"/>
        <v>72848</v>
      </c>
      <c r="P145" s="24" t="s">
        <v>2</v>
      </c>
      <c r="Q145" s="24" t="s">
        <v>9</v>
      </c>
      <c r="R145" s="25" t="s">
        <v>14</v>
      </c>
      <c r="S145" s="52">
        <v>16.5</v>
      </c>
      <c r="T145" s="27">
        <v>1.4857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A145" s="28"/>
      <c r="AB145" s="28">
        <v>0</v>
      </c>
      <c r="AC145" s="30"/>
      <c r="AD145" s="31">
        <f t="shared" si="12"/>
        <v>1</v>
      </c>
      <c r="AE145" s="31">
        <v>1</v>
      </c>
      <c r="AF145" s="53">
        <v>4545.88</v>
      </c>
      <c r="AG145" s="53">
        <v>1</v>
      </c>
      <c r="AH145" s="37">
        <v>0</v>
      </c>
      <c r="AI145" s="37">
        <v>0</v>
      </c>
      <c r="AJ145" s="37"/>
      <c r="AK145" s="37">
        <v>0</v>
      </c>
      <c r="AL145" s="37">
        <v>0</v>
      </c>
    </row>
    <row r="146" spans="1:38">
      <c r="A146" s="35">
        <v>145</v>
      </c>
      <c r="B146" s="37">
        <v>7735</v>
      </c>
      <c r="C146" s="49" t="s">
        <v>159</v>
      </c>
      <c r="D146" s="41" t="s">
        <v>312</v>
      </c>
      <c r="E146" s="22">
        <v>218.55763243243243</v>
      </c>
      <c r="F146" s="48">
        <v>92.5</v>
      </c>
      <c r="G146" s="46">
        <v>26255.3</v>
      </c>
      <c r="H146" s="48">
        <v>57.4</v>
      </c>
      <c r="I146" s="48">
        <v>16894.5</v>
      </c>
      <c r="J146" s="48">
        <v>54.1</v>
      </c>
      <c r="K146" s="48">
        <v>19468.2</v>
      </c>
      <c r="L146" s="48">
        <v>34.4</v>
      </c>
      <c r="M146" s="48">
        <v>12006</v>
      </c>
      <c r="N146" s="22">
        <f t="shared" si="10"/>
        <v>309.20881971465627</v>
      </c>
      <c r="O146" s="23">
        <f t="shared" si="11"/>
        <v>74624</v>
      </c>
      <c r="P146" s="24" t="s">
        <v>2</v>
      </c>
      <c r="Q146" s="24" t="s">
        <v>9</v>
      </c>
      <c r="R146" s="25" t="s">
        <v>14</v>
      </c>
      <c r="S146" s="52">
        <v>5.416666666666667</v>
      </c>
      <c r="T146" s="27">
        <v>0.77100000000000002</v>
      </c>
      <c r="U146" s="28">
        <v>0</v>
      </c>
      <c r="V146" s="28">
        <v>1</v>
      </c>
      <c r="W146" s="28">
        <v>0</v>
      </c>
      <c r="X146" s="28">
        <v>1</v>
      </c>
      <c r="Y146" s="28">
        <v>0</v>
      </c>
      <c r="Z146" s="28">
        <v>0</v>
      </c>
      <c r="AA146" s="28"/>
      <c r="AB146" s="28">
        <v>0</v>
      </c>
      <c r="AC146" s="30"/>
      <c r="AD146" s="31">
        <f t="shared" si="12"/>
        <v>1</v>
      </c>
      <c r="AE146" s="31">
        <v>1</v>
      </c>
      <c r="AF146" s="21">
        <v>7.08</v>
      </c>
      <c r="AG146" s="21">
        <v>0</v>
      </c>
      <c r="AH146" s="37">
        <v>0</v>
      </c>
      <c r="AI146" s="37">
        <v>0</v>
      </c>
      <c r="AJ146" s="37"/>
      <c r="AK146" s="37">
        <v>0</v>
      </c>
      <c r="AL146" s="37">
        <v>0</v>
      </c>
    </row>
    <row r="147" spans="1:38">
      <c r="A147" s="35">
        <v>146</v>
      </c>
      <c r="B147" s="37">
        <v>7452</v>
      </c>
      <c r="C147" s="49" t="s">
        <v>160</v>
      </c>
      <c r="D147" s="41" t="s">
        <v>313</v>
      </c>
      <c r="E147" s="22">
        <v>206.37333333333333</v>
      </c>
      <c r="F147" s="48">
        <v>184.2</v>
      </c>
      <c r="G147" s="48">
        <v>24764.799999999999</v>
      </c>
      <c r="H147" s="48">
        <v>139.5</v>
      </c>
      <c r="I147" s="48">
        <v>18395.400000000001</v>
      </c>
      <c r="J147" s="48">
        <v>120.7</v>
      </c>
      <c r="K147" s="48">
        <v>15919.9</v>
      </c>
      <c r="L147" s="48">
        <v>101.7</v>
      </c>
      <c r="M147" s="48">
        <v>14277.1</v>
      </c>
      <c r="N147" s="22">
        <f t="shared" si="10"/>
        <v>355.71912454403338</v>
      </c>
      <c r="O147" s="23">
        <f t="shared" si="11"/>
        <v>73357.2</v>
      </c>
      <c r="P147" s="24" t="s">
        <v>1</v>
      </c>
      <c r="Q147" s="24" t="s">
        <v>10</v>
      </c>
      <c r="R147" s="25" t="s">
        <v>14</v>
      </c>
      <c r="S147" s="52">
        <v>16.25</v>
      </c>
      <c r="T147" s="27">
        <v>1.5351999999999999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/>
      <c r="AB147" s="28">
        <v>0</v>
      </c>
      <c r="AC147" s="30"/>
      <c r="AD147" s="31">
        <f t="shared" si="12"/>
        <v>1</v>
      </c>
      <c r="AE147" s="31">
        <v>1</v>
      </c>
      <c r="AF147" s="53">
        <v>312.95</v>
      </c>
      <c r="AG147" s="53">
        <v>0</v>
      </c>
      <c r="AH147" s="37">
        <v>0</v>
      </c>
      <c r="AI147" s="37">
        <v>0</v>
      </c>
      <c r="AJ147" s="37"/>
      <c r="AK147" s="37">
        <v>0</v>
      </c>
      <c r="AL147" s="37">
        <v>0</v>
      </c>
    </row>
    <row r="148" spans="1:38">
      <c r="A148" s="35">
        <v>147</v>
      </c>
      <c r="B148" s="37">
        <v>7223</v>
      </c>
      <c r="C148" s="49" t="s">
        <v>161</v>
      </c>
      <c r="D148" s="21" t="s">
        <v>314</v>
      </c>
      <c r="E148" s="22">
        <v>168.97830900855561</v>
      </c>
      <c r="F148" s="48">
        <v>198.7</v>
      </c>
      <c r="G148" s="48">
        <v>20226.5</v>
      </c>
      <c r="H148" s="48">
        <v>184.2</v>
      </c>
      <c r="I148" s="48">
        <v>17984.3</v>
      </c>
      <c r="J148" s="48">
        <v>192</v>
      </c>
      <c r="K148" s="48">
        <v>19759.7</v>
      </c>
      <c r="L148" s="48">
        <v>165.5</v>
      </c>
      <c r="M148" s="48">
        <v>17287</v>
      </c>
      <c r="N148" s="22">
        <f t="shared" si="10"/>
        <v>447.04205962975931</v>
      </c>
      <c r="O148" s="23">
        <f t="shared" si="11"/>
        <v>75257.5</v>
      </c>
      <c r="P148" s="24" t="s">
        <v>2</v>
      </c>
      <c r="Q148" s="24" t="s">
        <v>9</v>
      </c>
      <c r="R148" s="25" t="s">
        <v>14</v>
      </c>
      <c r="S148" s="52">
        <v>23</v>
      </c>
      <c r="T148" s="27">
        <v>1.65622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/>
      <c r="AB148" s="28">
        <v>0</v>
      </c>
      <c r="AC148" s="30"/>
      <c r="AD148" s="31">
        <f t="shared" si="12"/>
        <v>0</v>
      </c>
      <c r="AE148" s="28">
        <v>1</v>
      </c>
      <c r="AF148" s="37"/>
      <c r="AG148" s="37"/>
      <c r="AH148" s="37"/>
      <c r="AI148" s="37"/>
      <c r="AJ148" s="37"/>
      <c r="AK148" s="37"/>
      <c r="AL148" s="37"/>
    </row>
    <row r="149" spans="1:38">
      <c r="A149" s="35">
        <v>148</v>
      </c>
      <c r="B149" s="37">
        <v>7740</v>
      </c>
      <c r="C149" s="49" t="s">
        <v>162</v>
      </c>
      <c r="D149" s="41" t="s">
        <v>315</v>
      </c>
      <c r="E149" s="22">
        <v>150.14349937833038</v>
      </c>
      <c r="F149" s="48">
        <v>168.9</v>
      </c>
      <c r="G149" s="48">
        <v>18015.3</v>
      </c>
      <c r="H149" s="48">
        <v>168.9</v>
      </c>
      <c r="I149" s="48">
        <v>17958.3</v>
      </c>
      <c r="J149" s="48">
        <v>168.9</v>
      </c>
      <c r="K149" s="48">
        <v>21458.6</v>
      </c>
      <c r="L149" s="48">
        <v>138.30000000000001</v>
      </c>
      <c r="M149" s="48">
        <v>19716.8</v>
      </c>
      <c r="N149" s="22">
        <f t="shared" si="10"/>
        <v>458.22676896845695</v>
      </c>
      <c r="O149" s="23">
        <f t="shared" si="11"/>
        <v>77149</v>
      </c>
      <c r="P149" s="24" t="s">
        <v>1</v>
      </c>
      <c r="Q149" s="24" t="s">
        <v>10</v>
      </c>
      <c r="R149" s="25" t="s">
        <v>14</v>
      </c>
      <c r="S149" s="52">
        <v>13.5</v>
      </c>
      <c r="T149" s="27">
        <v>1.4076</v>
      </c>
      <c r="U149" s="28">
        <v>0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 s="28"/>
      <c r="AB149" s="28">
        <v>0</v>
      </c>
      <c r="AC149" s="30"/>
      <c r="AD149" s="31">
        <f t="shared" si="12"/>
        <v>0</v>
      </c>
      <c r="AE149" s="38"/>
      <c r="AF149" s="21">
        <v>1331.5</v>
      </c>
      <c r="AG149" s="21"/>
      <c r="AH149" s="37"/>
      <c r="AI149" s="37"/>
      <c r="AJ149" s="37"/>
      <c r="AK149" s="37"/>
      <c r="AL149" s="37"/>
    </row>
    <row r="150" spans="1:38">
      <c r="A150" s="35">
        <v>149</v>
      </c>
      <c r="B150" s="37">
        <v>7729</v>
      </c>
      <c r="C150" s="49" t="s">
        <v>163</v>
      </c>
      <c r="D150" s="41" t="s">
        <v>316</v>
      </c>
      <c r="E150" s="22">
        <v>287.14324675324679</v>
      </c>
      <c r="F150" s="48">
        <v>61.6</v>
      </c>
      <c r="G150" s="48">
        <v>34682.400000000001</v>
      </c>
      <c r="H150" s="48">
        <v>23.9</v>
      </c>
      <c r="I150" s="48">
        <v>14755.6</v>
      </c>
      <c r="J150" s="48">
        <v>20.7</v>
      </c>
      <c r="K150" s="48">
        <v>10766.2</v>
      </c>
      <c r="L150" s="48">
        <v>28.4</v>
      </c>
      <c r="M150" s="48">
        <v>17718</v>
      </c>
      <c r="N150" s="22">
        <f t="shared" si="10"/>
        <v>261.96963799143634</v>
      </c>
      <c r="O150" s="23">
        <f t="shared" si="11"/>
        <v>77922.2</v>
      </c>
      <c r="P150" s="24" t="s">
        <v>2</v>
      </c>
      <c r="Q150" s="24" t="s">
        <v>9</v>
      </c>
      <c r="R150" s="25" t="s">
        <v>14</v>
      </c>
      <c r="S150" s="52">
        <v>2.3333333333333335</v>
      </c>
      <c r="T150" s="27">
        <v>0.51380000000000003</v>
      </c>
      <c r="U150" s="28">
        <v>0</v>
      </c>
      <c r="V150" s="28">
        <v>0</v>
      </c>
      <c r="W150" s="28">
        <v>0</v>
      </c>
      <c r="X150" s="28">
        <v>0</v>
      </c>
      <c r="Y150" s="28">
        <v>0</v>
      </c>
      <c r="Z150" s="28">
        <v>0</v>
      </c>
      <c r="AA150" s="28"/>
      <c r="AB150" s="28">
        <v>0</v>
      </c>
      <c r="AC150" s="30"/>
      <c r="AD150" s="31">
        <f t="shared" si="12"/>
        <v>1</v>
      </c>
      <c r="AE150" s="31"/>
      <c r="AF150" s="46">
        <v>115.04</v>
      </c>
      <c r="AG150" s="46"/>
      <c r="AH150" s="37"/>
      <c r="AI150" s="37"/>
      <c r="AJ150" s="37"/>
      <c r="AK150" s="37"/>
      <c r="AL150" s="37"/>
    </row>
    <row r="151" spans="1:38">
      <c r="A151" s="35">
        <v>150</v>
      </c>
      <c r="B151" s="37">
        <v>7736</v>
      </c>
      <c r="C151" s="49" t="s">
        <v>164</v>
      </c>
      <c r="D151" s="41" t="s">
        <v>317</v>
      </c>
      <c r="E151" s="22">
        <v>182.24263746505127</v>
      </c>
      <c r="F151" s="48">
        <v>107.3</v>
      </c>
      <c r="G151" s="48">
        <v>21971.5</v>
      </c>
      <c r="H151" s="48">
        <v>91.6</v>
      </c>
      <c r="I151" s="48">
        <v>20418.2</v>
      </c>
      <c r="J151" s="48">
        <v>84.1</v>
      </c>
      <c r="K151" s="48">
        <v>22864.2</v>
      </c>
      <c r="L151" s="48">
        <v>35.799999999999997</v>
      </c>
      <c r="M151" s="48">
        <v>10575.8</v>
      </c>
      <c r="N151" s="22">
        <f t="shared" si="10"/>
        <v>356.32055437576838</v>
      </c>
      <c r="O151" s="23">
        <f t="shared" si="11"/>
        <v>75829.7</v>
      </c>
      <c r="P151" s="24" t="s">
        <v>1</v>
      </c>
      <c r="Q151" s="24" t="s">
        <v>10</v>
      </c>
      <c r="R151" s="25" t="s">
        <v>14</v>
      </c>
      <c r="S151" s="26">
        <v>9</v>
      </c>
      <c r="T151" s="27">
        <v>0.89470000000000005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/>
      <c r="AB151" s="28">
        <v>0</v>
      </c>
      <c r="AC151" s="30"/>
      <c r="AD151" s="31">
        <f t="shared" si="12"/>
        <v>1</v>
      </c>
      <c r="AE151" s="31"/>
      <c r="AF151" s="46">
        <v>11.54</v>
      </c>
      <c r="AG151" s="46"/>
      <c r="AH151" s="37"/>
      <c r="AI151" s="37"/>
      <c r="AJ151" s="37"/>
      <c r="AK151" s="37"/>
      <c r="AL151" s="37"/>
    </row>
    <row r="152" spans="1:38" ht="16" thickBot="1">
      <c r="A152" s="35"/>
      <c r="B152" s="37"/>
      <c r="C152" s="49"/>
      <c r="D152" s="54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4"/>
      <c r="Q152" s="24"/>
      <c r="R152" s="25"/>
      <c r="S152" s="26"/>
      <c r="T152" s="27"/>
      <c r="U152" s="28">
        <f t="shared" ref="U152:Z152" si="13">SUM(U151:U151)</f>
        <v>0</v>
      </c>
      <c r="V152" s="28">
        <f t="shared" si="13"/>
        <v>0</v>
      </c>
      <c r="W152" s="28">
        <f t="shared" si="13"/>
        <v>0</v>
      </c>
      <c r="X152" s="28">
        <f t="shared" si="13"/>
        <v>0</v>
      </c>
      <c r="Y152" s="28">
        <f t="shared" si="13"/>
        <v>0</v>
      </c>
      <c r="Z152" s="28">
        <f t="shared" si="13"/>
        <v>0</v>
      </c>
      <c r="AA152" s="28"/>
      <c r="AB152" s="28">
        <f>SUM(AB151:AB151)</f>
        <v>0</v>
      </c>
      <c r="AC152" s="30"/>
      <c r="AD152" s="28">
        <f>SUM(AD151:AD151)</f>
        <v>1</v>
      </c>
      <c r="AE152" s="31"/>
      <c r="AF152" s="21">
        <v>479.05</v>
      </c>
      <c r="AG152" s="21"/>
      <c r="AH152" s="37">
        <v>0</v>
      </c>
      <c r="AI152" s="37">
        <v>1</v>
      </c>
      <c r="AJ152" s="37">
        <v>2</v>
      </c>
      <c r="AK152" s="37">
        <v>0</v>
      </c>
      <c r="AL152" s="37">
        <v>0</v>
      </c>
    </row>
  </sheetData>
  <autoFilter ref="A1:AD152">
    <sortState ref="A2:AI152">
      <sortCondition ref="A1:A152"/>
    </sortState>
  </autoFilter>
  <phoneticPr fontId="2" type="noConversion"/>
  <conditionalFormatting sqref="U150:AE152 U2:AE148">
    <cfRule type="cellIs" dxfId="0" priority="1" operator="equal">
      <formula>1</formula>
    </cfRule>
  </conditionalFormatting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NEX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 NEX</dc:creator>
  <cp:lastModifiedBy>SUNMIN YUN</cp:lastModifiedBy>
  <dcterms:created xsi:type="dcterms:W3CDTF">2015-01-30T08:20:47Z</dcterms:created>
  <dcterms:modified xsi:type="dcterms:W3CDTF">2017-06-30T10:15:10Z</dcterms:modified>
</cp:coreProperties>
</file>